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ysela\Sara Schurtz Lewis\Spreadsheets - KEEP\"/>
    </mc:Choice>
  </mc:AlternateContent>
  <xr:revisionPtr revIDLastSave="0" documentId="13_ncr:1_{CC4D57AB-73E3-4354-9A9A-71B40ABB71A5}" xr6:coauthVersionLast="38" xr6:coauthVersionMax="38" xr10:uidLastSave="{00000000-0000-0000-0000-000000000000}"/>
  <bookViews>
    <workbookView xWindow="0" yWindow="0" windowWidth="14400" windowHeight="8640" tabRatio="500" xr2:uid="{00000000-000D-0000-FFFF-FFFF00000000}"/>
  </bookViews>
  <sheets>
    <sheet name="Top 50 wines" sheetId="8" r:id="rId1"/>
    <sheet name="Top 20 beer SKU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" i="9" l="1"/>
  <c r="C28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6" i="9"/>
  <c r="G59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22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6" i="8"/>
  <c r="F7" i="8" l="1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22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6" i="8"/>
  <c r="E58" i="8" l="1"/>
  <c r="F58" i="8" l="1"/>
  <c r="G58" i="8"/>
</calcChain>
</file>

<file path=xl/sharedStrings.xml><?xml version="1.0" encoding="utf-8"?>
<sst xmlns="http://schemas.openxmlformats.org/spreadsheetml/2006/main" count="270" uniqueCount="157">
  <si>
    <t>RED</t>
  </si>
  <si>
    <t>ROSE</t>
  </si>
  <si>
    <t>WHITE</t>
  </si>
  <si>
    <t>SPARKLING</t>
  </si>
  <si>
    <t>Caldera, I.P.A. (CANS) 4/6/12oz</t>
  </si>
  <si>
    <t>Escutcheon, 4th and 1 Pilsner (CANS) 6/4/16oz</t>
  </si>
  <si>
    <t>Escutcheon, 4th and 1 Pilsner 15.5G</t>
  </si>
  <si>
    <t>Escutcheon, Growler Kolsch (CANS) 4/6/12oz</t>
  </si>
  <si>
    <t>Escutcheon, Growler Kolsch 15.5G</t>
  </si>
  <si>
    <t>Monocacy, Gose of Althea 4/6/12oz</t>
  </si>
  <si>
    <t>Monocacy, Radiance, Double IPA 15.5G</t>
  </si>
  <si>
    <t>Monocacy, Radiance, Double IPA 4/6/12oz</t>
  </si>
  <si>
    <t>Monocacy, Riot Rye Pale Ale 15.5G</t>
  </si>
  <si>
    <t>Monocacy, Riot Rye Pale Ale 4/6/12oz</t>
  </si>
  <si>
    <t>Palacio de Bornos, Frizzante, Verd. - NV</t>
  </si>
  <si>
    <t>Praia (Aveleda), Vinho Verde</t>
  </si>
  <si>
    <t>RJ Rockers, Son of a Peach 15.5 G</t>
  </si>
  <si>
    <t>RJ Rockers, Son of a Peach 4/6/12oz</t>
  </si>
  <si>
    <t>RJ Rockers, Son of a Peach 5.17 G</t>
  </si>
  <si>
    <t>Riebeek, Sauvignon Blanc</t>
  </si>
  <si>
    <t>Alain de la Treille, Pinot Noir</t>
  </si>
  <si>
    <t>Castelmaure, Corbieres, Vin-Gris (Rose)</t>
  </si>
  <si>
    <t>Charles Thomas, CDR Rouge</t>
  </si>
  <si>
    <t>Cholila Ranch, Malbec</t>
  </si>
  <si>
    <t>Cortenova, Pinot Grigio</t>
  </si>
  <si>
    <t>El Cortijillo, Tempranillo, La Mancha</t>
  </si>
  <si>
    <t>Fefinanes (Albarino de), Albarino</t>
  </si>
  <si>
    <t>Finca del Castillo, Tempranillo, La Mancha</t>
  </si>
  <si>
    <t>Hugl, Gruner Veltliner 12/1.0L</t>
  </si>
  <si>
    <t>Maipe, Malbec</t>
  </si>
  <si>
    <t>Pomerols, Petite Frog, Picpoul, Lang., BIB 4/3L</t>
  </si>
  <si>
    <t>Reverdy (Jean), Sancerre Blanc</t>
  </si>
  <si>
    <t>Rinaldi, Moscato d' Asti (white)</t>
  </si>
  <si>
    <t>Segries (Ch.), Tavel, Rose</t>
  </si>
  <si>
    <t>Siegel, Reserve, Red Blend, 1234</t>
  </si>
  <si>
    <t>The Royal, Chenin Blanc, Old Vines Steen</t>
  </si>
  <si>
    <t>Thorn Clarke, Milton Park, Shiraz</t>
  </si>
  <si>
    <t>Thorn Clarke, Terra Barossa, Shiraz</t>
  </si>
  <si>
    <t>Valminor, Albarino, Rias Baixas</t>
  </si>
  <si>
    <t>Weinkeller Erbach, Riesling 12/1.0L</t>
  </si>
  <si>
    <t>Wimmer, Gruner Veltliner 12/1.0L</t>
  </si>
  <si>
    <t>Castelmaure, Col des Vents, Corbieres</t>
  </si>
  <si>
    <t>Chakana Estate, Malbec 6/750ml</t>
  </si>
  <si>
    <t>Grand Veneur (Dom.), CDR Rouge, Reserve</t>
  </si>
  <si>
    <t>Grand Veneur (Dom.), CDR, Les Champauvins</t>
  </si>
  <si>
    <t>Maipe, Malbec, Reserve</t>
  </si>
  <si>
    <t>Montebuena, Rioja</t>
  </si>
  <si>
    <t>Rubus, Barossa Shiraz</t>
  </si>
  <si>
    <t>Rubus, Cab. Sauv., AVA California</t>
  </si>
  <si>
    <t>Rubus, Old Vine Zinfandel, Lodi</t>
  </si>
  <si>
    <t>Segries (Ch.), CDR, Rouge</t>
  </si>
  <si>
    <t>Siegel, Reserve, Cabernet Sauv. (Uber Cuvee)</t>
  </si>
  <si>
    <t>Thorn Clarke, Shotfire, Shiraz</t>
  </si>
  <si>
    <t>Burgo Viejo, Rioja, Crianza</t>
  </si>
  <si>
    <t>Tres Ojos, Garnacha, Calatayud</t>
  </si>
  <si>
    <t>Palacio del Burgo, Reserva</t>
  </si>
  <si>
    <t>Type</t>
  </si>
  <si>
    <t>USA</t>
  </si>
  <si>
    <t>CHILE</t>
  </si>
  <si>
    <t>S. AFRICA</t>
  </si>
  <si>
    <t>FRANCE</t>
  </si>
  <si>
    <t>ARGENTINA</t>
  </si>
  <si>
    <t>PORTUGAL</t>
  </si>
  <si>
    <t>ITALY</t>
  </si>
  <si>
    <t>AUSTRIA</t>
  </si>
  <si>
    <t>SPAIN</t>
  </si>
  <si>
    <t>GERMANY</t>
  </si>
  <si>
    <t>AUSTRALIA</t>
  </si>
  <si>
    <t>Country</t>
  </si>
  <si>
    <t>KYSELA PERE et FILS, LTD</t>
  </si>
  <si>
    <t>Rank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</si>
  <si>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</si>
  <si>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</si>
  <si>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</si>
  <si>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</si>
  <si>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</si>
  <si>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</si>
  <si>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</si>
  <si>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</si>
  <si>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</si>
  <si>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</si>
  <si>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</si>
  <si>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</si>
  <si>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</si>
  <si>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</si>
  <si>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</si>
  <si>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</si>
  <si>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</si>
  <si>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</si>
  <si>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</si>
  <si>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</si>
  <si>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</si>
  <si>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</si>
  <si>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</si>
  <si>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</si>
  <si>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</si>
  <si>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</si>
  <si>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</si>
  <si>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</si>
  <si>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</si>
  <si>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</si>
  <si>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</si>
  <si>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</si>
  <si>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</si>
  <si>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</si>
  <si>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</si>
  <si>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</si>
  <si>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</si>
  <si>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</si>
  <si>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</si>
  <si>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</si>
  <si>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</si>
  <si>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</si>
  <si>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</si>
  <si>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</si>
  <si>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</si>
  <si>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</si>
  <si>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</si>
  <si>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</si>
  <si>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</si>
  <si>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</si>
  <si>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9L cases</t>
  </si>
  <si>
    <t>Cases Sold (9L)</t>
  </si>
  <si>
    <t>*beer in 2.25G CE's</t>
  </si>
  <si>
    <t>CE's sold</t>
  </si>
  <si>
    <t>% of total beer sales</t>
  </si>
  <si>
    <t>Description</t>
  </si>
  <si>
    <r>
      <t xml:space="preserve">Top 20 </t>
    </r>
    <r>
      <rPr>
        <b/>
        <sz val="12"/>
        <color rgb="FFFF0000"/>
        <rFont val="Times New Roman"/>
        <family val="1"/>
      </rPr>
      <t xml:space="preserve">BEER </t>
    </r>
    <r>
      <rPr>
        <b/>
        <sz val="12"/>
        <color indexed="8"/>
        <rFont val="Times New Roman"/>
        <family val="1"/>
      </rPr>
      <t>SKU's - 2018</t>
    </r>
  </si>
  <si>
    <r>
      <t xml:space="preserve">Top 50 </t>
    </r>
    <r>
      <rPr>
        <b/>
        <sz val="12"/>
        <color rgb="FFFF0000"/>
        <rFont val="Times New Roman"/>
        <family val="1"/>
      </rPr>
      <t>WINE</t>
    </r>
    <r>
      <rPr>
        <b/>
        <sz val="12"/>
        <color indexed="8"/>
        <rFont val="Times New Roman"/>
        <family val="1"/>
      </rPr>
      <t xml:space="preserve"> SKU's - 2018</t>
    </r>
  </si>
  <si>
    <t>Pomerols, Picpoul 12/750ml (HB &amp; Beauvignac)</t>
  </si>
  <si>
    <t>Maipe, Malbec BIB 3 Liters 4/3L</t>
  </si>
  <si>
    <t>Rubus, White Blend</t>
  </si>
  <si>
    <t>Vinsacro, Dioro Rioja</t>
  </si>
  <si>
    <t>NEW ZEALAND</t>
  </si>
  <si>
    <t>Lexicon, Sauvignon Blanc</t>
  </si>
  <si>
    <t>Pomerols, Picpoul 6/1.5L (HB &amp; Beauvignac)</t>
  </si>
  <si>
    <t>Jip Jip Rocks, Shiraz</t>
  </si>
  <si>
    <t>Segries (Ch.), Lirac Rouge, Cuvee Reservee</t>
  </si>
  <si>
    <t>Balducci's, Pinot Grigio</t>
  </si>
  <si>
    <t>Riebeek, Chardonnay</t>
  </si>
  <si>
    <t>% of total sales</t>
  </si>
  <si>
    <t>% of total WINE sales</t>
  </si>
  <si>
    <t>TOTALS</t>
  </si>
  <si>
    <t>Top 50 wines</t>
  </si>
  <si>
    <t>Total Wine Sales</t>
  </si>
  <si>
    <t>Total Sales</t>
  </si>
  <si>
    <t>Escutcheon, Slip Angle IPA 6/4/16oz (CANS)</t>
  </si>
  <si>
    <t>RJ Rockers, Tupelo Honey Rye Ale 15.5G</t>
  </si>
  <si>
    <t>Escutcheon, 4th and 1 Pilsner 5.17G</t>
  </si>
  <si>
    <t>2nd Shift, Art of Neurosis, American IPA 6/4/16oz (CANS)</t>
  </si>
  <si>
    <t>Alesatian, Hop Sneeze, Gen2 IPA 7.75G</t>
  </si>
  <si>
    <t>2nd Shift, Little Big Hop, Session IPA 6/4/16oz (CANS)</t>
  </si>
  <si>
    <t>Saucony Creek, Maple Mistress Pumpkin Ale 6/4/12oz</t>
  </si>
  <si>
    <t>Top 20 beers</t>
  </si>
  <si>
    <t>Total Beer Sales</t>
  </si>
  <si>
    <t>% of total BEER sales</t>
  </si>
  <si>
    <t>Accordini/Ilaria Accordini, Ripasso Valpolicella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</si>
</sst>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0" fontId="1" fillId="0" borderId="0"/>
  </cellStyleXfs>
  <cellXfs count="20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2" fillId="0" borderId="0" xfId="0" applyFo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left" vertical="top"/>
    </xf>
    <xf numFmtId="0" fontId="6" fillId="0" borderId="0" xfId="0" applyFont="1">
      <alignment vertical="top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10" fontId="6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"/>
  <sheetViews>
    <sheetView tabSelected="1" zoomScaleNormal="100" workbookViewId="0">
      <selection activeCell="E59" sqref="E59"/>
    </sheetView>
  </sheetViews>
  <sheetFormatPr defaultRowHeight="15.75" x14ac:dyDescent="0.2"/>
  <cols>
    <col min="1" max="1" width="9.7109375" style="3" customWidth="1"/>
    <col min="2" max="2" width="16.140625" style="3" customWidth="1"/>
    <col min="3" max="3" width="15.28515625" style="3" customWidth="1"/>
    <col min="4" max="4" width="44.42578125" style="3" bestFit="1" customWidth="1"/>
    <col min="5" max="5" width="12.7109375" style="17" bestFit="1" customWidth="1"/>
    <col min="6" max="6" width="12.7109375" style="17" customWidth="1"/>
    <col min="7" max="7" width="12.5703125" style="11" customWidth="1"/>
    <col min="8" max="16384" width="9.140625" style="3"/>
  </cols>
  <sheetData>
    <row r="1" spans="1:7" x14ac:dyDescent="0.2">
      <c r="A1" s="6" t="s">
        <v>69</v>
      </c>
      <c r="B1" s="1"/>
      <c r="C1" s="1"/>
      <c r="D1" s="1"/>
      <c r="E1" s="14"/>
      <c r="F1" s="14"/>
    </row>
    <row r="2" spans="1:7" x14ac:dyDescent="0.2">
      <c r="A2" s="6" t="s">
        <v>128</v>
      </c>
      <c r="B2" s="1"/>
      <c r="C2" s="1"/>
      <c r="D2" s="1"/>
      <c r="E2" s="14"/>
      <c r="F2" s="14"/>
    </row>
    <row r="3" spans="1:7" s="10" customFormat="1" x14ac:dyDescent="0.2">
      <c r="A3" s="7" t="s">
        <v>121</v>
      </c>
      <c r="B3" s="8"/>
      <c r="C3" s="8"/>
      <c r="D3" s="8"/>
      <c r="E3" s="15"/>
      <c r="F3" s="15"/>
      <c r="G3" s="11"/>
    </row>
    <row r="4" spans="1:7" x14ac:dyDescent="0.2">
      <c r="A4" s="1"/>
      <c r="B4" s="1"/>
      <c r="C4" s="1"/>
      <c r="D4" s="1"/>
      <c r="E4" s="14"/>
      <c r="F4" s="14"/>
    </row>
    <row r="5" spans="1:7" s="5" customFormat="1" ht="31.5" x14ac:dyDescent="0.2">
      <c r="A5" s="4" t="s">
        <v>70</v>
      </c>
      <c r="B5" s="4" t="s">
        <v>68</v>
      </c>
      <c r="C5" s="4" t="s">
        <v>56</v>
      </c>
      <c r="D5" s="4" t="s">
        <v>126</v>
      </c>
      <c r="E5" s="16" t="s">
        <v>122</v>
      </c>
      <c r="F5" s="12" t="s">
        <v>141</v>
      </c>
      <c r="G5" s="12" t="s">
        <v>140</v>
      </c>
    </row>
    <row r="6" spans="1:7" x14ac:dyDescent="0.2">
      <c r="A6" s="3" t="s">
        <v>71</v>
      </c>
      <c r="B6" s="1" t="s">
        <v>60</v>
      </c>
      <c r="C6" s="1" t="s">
        <v>2</v>
      </c>
      <c r="D6" s="1" t="s">
        <v>129</v>
      </c>
      <c r="E6" s="14">
        <v>45502.335000000014</v>
      </c>
      <c r="F6" s="13">
        <f>E6/281285</f>
        <v>0.16176594912633099</v>
      </c>
      <c r="G6" s="13">
        <f>E6/326081</f>
        <v>0.13954304298625192</v>
      </c>
    </row>
    <row r="7" spans="1:7" x14ac:dyDescent="0.2">
      <c r="A7" s="3" t="s">
        <v>72</v>
      </c>
      <c r="B7" s="1" t="s">
        <v>65</v>
      </c>
      <c r="C7" s="1" t="s">
        <v>0</v>
      </c>
      <c r="D7" s="1" t="s">
        <v>46</v>
      </c>
      <c r="E7" s="14">
        <v>12372.1</v>
      </c>
      <c r="F7" s="13">
        <f>E7/281285</f>
        <v>4.3984215297651848E-2</v>
      </c>
      <c r="G7" s="13">
        <f>E7/326081</f>
        <v>3.7941799736875198E-2</v>
      </c>
    </row>
    <row r="8" spans="1:7" x14ac:dyDescent="0.2">
      <c r="A8" s="3" t="s">
        <v>73</v>
      </c>
      <c r="B8" s="1" t="s">
        <v>60</v>
      </c>
      <c r="C8" s="1" t="s">
        <v>2</v>
      </c>
      <c r="D8" s="1" t="s">
        <v>30</v>
      </c>
      <c r="E8" s="14">
        <v>9540.6666666666697</v>
      </c>
      <c r="F8" s="13">
        <f>E8/281285</f>
        <v>3.3918149445106099E-2</v>
      </c>
      <c r="G8" s="13">
        <f>E8/326081</f>
        <v>2.9258578901152382E-2</v>
      </c>
    </row>
    <row r="9" spans="1:7" x14ac:dyDescent="0.2">
      <c r="A9" s="3" t="s">
        <v>74</v>
      </c>
      <c r="B9" s="1" t="s">
        <v>57</v>
      </c>
      <c r="C9" s="1" t="s">
        <v>0</v>
      </c>
      <c r="D9" s="1" t="s">
        <v>49</v>
      </c>
      <c r="E9" s="14">
        <v>9014.5709999999999</v>
      </c>
      <c r="F9" s="13">
        <f>E9/281285</f>
        <v>3.2047819826865991E-2</v>
      </c>
      <c r="G9" s="13">
        <f>E9/326081</f>
        <v>2.7645189385459439E-2</v>
      </c>
    </row>
    <row r="10" spans="1:7" x14ac:dyDescent="0.2">
      <c r="A10" s="3" t="s">
        <v>75</v>
      </c>
      <c r="B10" s="1" t="s">
        <v>64</v>
      </c>
      <c r="C10" s="1" t="s">
        <v>2</v>
      </c>
      <c r="D10" s="1" t="s">
        <v>28</v>
      </c>
      <c r="E10" s="14">
        <v>8031.7813333333579</v>
      </c>
      <c r="F10" s="13">
        <f>E10/281285</f>
        <v>2.855389136759286E-2</v>
      </c>
      <c r="G10" s="13">
        <f>E10/326081</f>
        <v>2.463124601964959E-2</v>
      </c>
    </row>
    <row r="11" spans="1:7" x14ac:dyDescent="0.2">
      <c r="A11" s="3" t="s">
        <v>76</v>
      </c>
      <c r="B11" s="1" t="s">
        <v>61</v>
      </c>
      <c r="C11" s="1" t="s">
        <v>0</v>
      </c>
      <c r="D11" s="1" t="s">
        <v>29</v>
      </c>
      <c r="E11" s="14">
        <v>6525.895999999997</v>
      </c>
      <c r="F11" s="13">
        <f>E11/281285</f>
        <v>2.3200298629503874E-2</v>
      </c>
      <c r="G11" s="13">
        <f>E11/326081</f>
        <v>2.0013113306203052E-2</v>
      </c>
    </row>
    <row r="12" spans="1:7" x14ac:dyDescent="0.2">
      <c r="A12" s="3" t="s">
        <v>77</v>
      </c>
      <c r="B12" s="1" t="s">
        <v>67</v>
      </c>
      <c r="C12" s="1" t="s">
        <v>0</v>
      </c>
      <c r="D12" s="1" t="s">
        <v>36</v>
      </c>
      <c r="E12" s="14">
        <v>4988.53</v>
      </c>
      <c r="F12" s="13">
        <f>E12/281285</f>
        <v>1.7734788559645911E-2</v>
      </c>
      <c r="G12" s="13">
        <f>E12/326081</f>
        <v>1.529843811813629E-2</v>
      </c>
    </row>
    <row r="13" spans="1:7" x14ac:dyDescent="0.2">
      <c r="A13" s="3" t="s">
        <v>78</v>
      </c>
      <c r="B13" s="1" t="s">
        <v>63</v>
      </c>
      <c r="C13" s="1" t="s">
        <v>2</v>
      </c>
      <c r="D13" s="1" t="s">
        <v>24</v>
      </c>
      <c r="E13" s="14">
        <v>3626.7499999999991</v>
      </c>
      <c r="F13" s="13">
        <f>E13/281285</f>
        <v>1.2893506585847092E-2</v>
      </c>
      <c r="G13" s="13">
        <f>E13/326081</f>
        <v>1.1122236499520054E-2</v>
      </c>
    </row>
    <row r="14" spans="1:7" x14ac:dyDescent="0.2">
      <c r="A14" s="3" t="s">
        <v>79</v>
      </c>
      <c r="B14" s="1" t="s">
        <v>67</v>
      </c>
      <c r="C14" s="1" t="s">
        <v>0</v>
      </c>
      <c r="D14" s="1" t="s">
        <v>52</v>
      </c>
      <c r="E14" s="14">
        <v>3532.9160000000006</v>
      </c>
      <c r="F14" s="13">
        <f>E14/281285</f>
        <v>1.2559916099329863E-2</v>
      </c>
      <c r="G14" s="13">
        <f>E14/326081</f>
        <v>1.0834473643051882E-2</v>
      </c>
    </row>
    <row r="15" spans="1:7" x14ac:dyDescent="0.2">
      <c r="A15" s="3" t="s">
        <v>80</v>
      </c>
      <c r="B15" s="1" t="s">
        <v>60</v>
      </c>
      <c r="C15" s="1" t="s">
        <v>2</v>
      </c>
      <c r="D15" s="1" t="s">
        <v>31</v>
      </c>
      <c r="E15" s="14">
        <v>3313.9159999999997</v>
      </c>
      <c r="F15" s="13">
        <f>E15/281285</f>
        <v>1.1781346321346677E-2</v>
      </c>
      <c r="G15" s="13">
        <f>E15/326081</f>
        <v>1.0162861374934449E-2</v>
      </c>
    </row>
    <row r="16" spans="1:7" x14ac:dyDescent="0.2">
      <c r="A16" s="3" t="s">
        <v>81</v>
      </c>
      <c r="B16" s="1" t="s">
        <v>65</v>
      </c>
      <c r="C16" s="1" t="s">
        <v>3</v>
      </c>
      <c r="D16" s="1" t="s">
        <v>14</v>
      </c>
      <c r="E16" s="14">
        <v>3161.8330000000001</v>
      </c>
      <c r="F16" s="13">
        <f>E16/281285</f>
        <v>1.1240674049451624E-2</v>
      </c>
      <c r="G16" s="13">
        <f>E16/326081</f>
        <v>9.6964649887604608E-3</v>
      </c>
    </row>
    <row r="17" spans="1:7" x14ac:dyDescent="0.2">
      <c r="A17" s="3" t="s">
        <v>82</v>
      </c>
      <c r="B17" s="1" t="s">
        <v>60</v>
      </c>
      <c r="C17" s="1" t="s">
        <v>0</v>
      </c>
      <c r="D17" s="1" t="s">
        <v>50</v>
      </c>
      <c r="E17" s="14">
        <v>2920.7539999999999</v>
      </c>
      <c r="F17" s="13">
        <f>E17/281285</f>
        <v>1.0383610928417797E-2</v>
      </c>
      <c r="G17" s="13">
        <f>E17/326081</f>
        <v>8.9571425504705888E-3</v>
      </c>
    </row>
    <row r="18" spans="1:7" x14ac:dyDescent="0.2">
      <c r="A18" s="3" t="s">
        <v>83</v>
      </c>
      <c r="B18" s="1" t="s">
        <v>63</v>
      </c>
      <c r="C18" s="1" t="s">
        <v>3</v>
      </c>
      <c r="D18" s="1" t="s">
        <v>32</v>
      </c>
      <c r="E18" s="14">
        <v>2689.4970000000008</v>
      </c>
      <c r="F18" s="13">
        <f>E18/281285</f>
        <v>9.5614661286595477E-3</v>
      </c>
      <c r="G18" s="13">
        <f>E18/326081</f>
        <v>8.2479414623973825E-3</v>
      </c>
    </row>
    <row r="19" spans="1:7" x14ac:dyDescent="0.2">
      <c r="A19" s="3" t="s">
        <v>84</v>
      </c>
      <c r="B19" s="1" t="s">
        <v>65</v>
      </c>
      <c r="C19" s="1" t="s">
        <v>0</v>
      </c>
      <c r="D19" s="1" t="s">
        <v>54</v>
      </c>
      <c r="E19" s="14">
        <v>2650.8310000000006</v>
      </c>
      <c r="F19" s="13">
        <f>E19/281285</f>
        <v>9.4240041239312469E-3</v>
      </c>
      <c r="G19" s="13">
        <f>E19/326081</f>
        <v>8.1293635630410865E-3</v>
      </c>
    </row>
    <row r="20" spans="1:7" x14ac:dyDescent="0.2">
      <c r="A20" s="3" t="s">
        <v>85</v>
      </c>
      <c r="B20" s="1" t="s">
        <v>61</v>
      </c>
      <c r="C20" s="1" t="s">
        <v>0</v>
      </c>
      <c r="D20" s="1" t="s">
        <v>130</v>
      </c>
      <c r="E20" s="14">
        <v>2606.0000000000077</v>
      </c>
      <c r="F20" s="13">
        <f>E20/281285</f>
        <v>9.2646248466857727E-3</v>
      </c>
      <c r="G20" s="13">
        <f>E20/326081</f>
        <v>7.9918793183289052E-3</v>
      </c>
    </row>
    <row r="21" spans="1:7" x14ac:dyDescent="0.2">
      <c r="A21" s="3" t="s">
        <v>86</v>
      </c>
      <c r="B21" s="1" t="s">
        <v>65</v>
      </c>
      <c r="C21" s="1" t="s">
        <v>0</v>
      </c>
      <c r="D21" s="1" t="s">
        <v>53</v>
      </c>
      <c r="E21" s="14">
        <v>2499.0810000000001</v>
      </c>
      <c r="F21" s="13">
        <f>E21/281285</f>
        <v>8.8845157047123032E-3</v>
      </c>
      <c r="G21" s="13">
        <f>E21/326081</f>
        <v>7.6639883955213588E-3</v>
      </c>
    </row>
    <row r="22" spans="1:7" x14ac:dyDescent="0.2">
      <c r="A22" s="3" t="s">
        <v>87</v>
      </c>
      <c r="B22" s="1" t="s">
        <v>63</v>
      </c>
      <c r="C22" s="1" t="s">
        <v>0</v>
      </c>
      <c r="D22" s="1" t="s">
        <v>156</v>
      </c>
      <c r="E22" s="14">
        <v>2461</v>
      </c>
      <c r="F22" s="13">
        <f>E22/281285</f>
        <v>8.749133441171765E-3</v>
      </c>
      <c r="G22" s="13">
        <f>E22/326081</f>
        <v>7.5472045289360617E-3</v>
      </c>
    </row>
    <row r="23" spans="1:7" x14ac:dyDescent="0.2">
      <c r="A23" s="3" t="s">
        <v>88</v>
      </c>
      <c r="B23" s="1" t="s">
        <v>61</v>
      </c>
      <c r="C23" s="1" t="s">
        <v>0</v>
      </c>
      <c r="D23" s="1" t="s">
        <v>45</v>
      </c>
      <c r="E23" s="14">
        <v>2437.1640000000002</v>
      </c>
      <c r="F23" s="13">
        <f>E23/281285</f>
        <v>8.6643937643315506E-3</v>
      </c>
      <c r="G23" s="13">
        <f>E23/326081</f>
        <v>7.4741061270052539E-3</v>
      </c>
    </row>
    <row r="24" spans="1:7" x14ac:dyDescent="0.2">
      <c r="A24" s="3" t="s">
        <v>89</v>
      </c>
      <c r="B24" s="1" t="s">
        <v>65</v>
      </c>
      <c r="C24" s="1" t="s">
        <v>0</v>
      </c>
      <c r="D24" s="1" t="s">
        <v>25</v>
      </c>
      <c r="E24" s="14">
        <v>2409.9189999999999</v>
      </c>
      <c r="F24" s="13">
        <f>E24/281285</f>
        <v>8.5675347067920432E-3</v>
      </c>
      <c r="G24" s="13">
        <f>E24/326081</f>
        <v>7.3905532674396852E-3</v>
      </c>
    </row>
    <row r="25" spans="1:7" x14ac:dyDescent="0.2">
      <c r="A25" s="3" t="s">
        <v>90</v>
      </c>
      <c r="B25" s="1" t="s">
        <v>65</v>
      </c>
      <c r="C25" s="1" t="s">
        <v>0</v>
      </c>
      <c r="D25" s="1" t="s">
        <v>55</v>
      </c>
      <c r="E25" s="14">
        <v>2366.8339999999998</v>
      </c>
      <c r="F25" s="13">
        <f>E25/281285</f>
        <v>8.4143626570915616E-3</v>
      </c>
      <c r="G25" s="13">
        <f>E25/326081</f>
        <v>7.2584235205363076E-3</v>
      </c>
    </row>
    <row r="26" spans="1:7" x14ac:dyDescent="0.2">
      <c r="A26" s="3" t="s">
        <v>91</v>
      </c>
      <c r="B26" s="1" t="s">
        <v>61</v>
      </c>
      <c r="C26" s="1" t="s">
        <v>0</v>
      </c>
      <c r="D26" s="1" t="s">
        <v>42</v>
      </c>
      <c r="E26" s="14">
        <v>2111.8735000000001</v>
      </c>
      <c r="F26" s="13">
        <f>E26/281285</f>
        <v>7.50794923298434E-3</v>
      </c>
      <c r="G26" s="13">
        <f>E26/326081</f>
        <v>6.476530371288116E-3</v>
      </c>
    </row>
    <row r="27" spans="1:7" x14ac:dyDescent="0.2">
      <c r="A27" s="3" t="s">
        <v>92</v>
      </c>
      <c r="B27" s="1" t="s">
        <v>58</v>
      </c>
      <c r="C27" s="1" t="s">
        <v>0</v>
      </c>
      <c r="D27" s="1" t="s">
        <v>34</v>
      </c>
      <c r="E27" s="14">
        <v>2066.4959999999992</v>
      </c>
      <c r="F27" s="13">
        <f>E27/281285</f>
        <v>7.3466270864070218E-3</v>
      </c>
      <c r="G27" s="13">
        <f>E27/326081</f>
        <v>6.3373701626283016E-3</v>
      </c>
    </row>
    <row r="28" spans="1:7" x14ac:dyDescent="0.2">
      <c r="A28" s="3" t="s">
        <v>93</v>
      </c>
      <c r="B28" s="1" t="s">
        <v>67</v>
      </c>
      <c r="C28" s="1" t="s">
        <v>0</v>
      </c>
      <c r="D28" s="1" t="s">
        <v>37</v>
      </c>
      <c r="E28" s="14">
        <v>2007.6810000000003</v>
      </c>
      <c r="F28" s="13">
        <f>E28/281285</f>
        <v>7.137533106991131E-3</v>
      </c>
      <c r="G28" s="13">
        <f>E28/326081</f>
        <v>6.1570008678825212E-3</v>
      </c>
    </row>
    <row r="29" spans="1:7" x14ac:dyDescent="0.2">
      <c r="A29" s="3" t="s">
        <v>94</v>
      </c>
      <c r="B29" s="1" t="s">
        <v>57</v>
      </c>
      <c r="C29" s="1" t="s">
        <v>0</v>
      </c>
      <c r="D29" s="1" t="s">
        <v>48</v>
      </c>
      <c r="E29" s="14">
        <v>1982.457000000001</v>
      </c>
      <c r="F29" s="13">
        <f>E29/281285</f>
        <v>7.0478589331105495E-3</v>
      </c>
      <c r="G29" s="13">
        <f>E29/326081</f>
        <v>6.0796458548642851E-3</v>
      </c>
    </row>
    <row r="30" spans="1:7" x14ac:dyDescent="0.2">
      <c r="A30" s="3" t="s">
        <v>95</v>
      </c>
      <c r="B30" s="1" t="s">
        <v>60</v>
      </c>
      <c r="C30" s="1" t="s">
        <v>1</v>
      </c>
      <c r="D30" s="1" t="s">
        <v>33</v>
      </c>
      <c r="E30" s="14">
        <v>1971.2520000000002</v>
      </c>
      <c r="F30" s="13">
        <f>E30/281285</f>
        <v>7.008023890360311E-3</v>
      </c>
      <c r="G30" s="13">
        <f>E30/326081</f>
        <v>6.045283227173617E-3</v>
      </c>
    </row>
    <row r="31" spans="1:7" x14ac:dyDescent="0.2">
      <c r="A31" s="3" t="s">
        <v>96</v>
      </c>
      <c r="B31" s="1" t="s">
        <v>60</v>
      </c>
      <c r="C31" s="1" t="s">
        <v>0</v>
      </c>
      <c r="D31" s="1" t="s">
        <v>43</v>
      </c>
      <c r="E31" s="14">
        <v>1920.5829999999999</v>
      </c>
      <c r="F31" s="13">
        <f>E31/281285</f>
        <v>6.8278898625948768E-3</v>
      </c>
      <c r="G31" s="13">
        <f>E31/326081</f>
        <v>5.8898954554236519E-3</v>
      </c>
    </row>
    <row r="32" spans="1:7" x14ac:dyDescent="0.2">
      <c r="A32" s="3" t="s">
        <v>97</v>
      </c>
      <c r="B32" s="1" t="s">
        <v>66</v>
      </c>
      <c r="C32" s="1" t="s">
        <v>2</v>
      </c>
      <c r="D32" s="1" t="s">
        <v>39</v>
      </c>
      <c r="E32" s="14">
        <v>1913.884000000003</v>
      </c>
      <c r="F32" s="13">
        <f>E32/281285</f>
        <v>6.8040741596601421E-3</v>
      </c>
      <c r="G32" s="13">
        <f>E32/326081</f>
        <v>5.8693514801537129E-3</v>
      </c>
    </row>
    <row r="33" spans="1:7" x14ac:dyDescent="0.2">
      <c r="A33" s="3" t="s">
        <v>98</v>
      </c>
      <c r="B33" s="1" t="s">
        <v>64</v>
      </c>
      <c r="C33" s="1" t="s">
        <v>2</v>
      </c>
      <c r="D33" s="1" t="s">
        <v>40</v>
      </c>
      <c r="E33" s="14">
        <v>1873.4440000000016</v>
      </c>
      <c r="F33" s="13">
        <f>E33/281285</f>
        <v>6.6603053842188582E-3</v>
      </c>
      <c r="G33" s="13">
        <f>E33/326081</f>
        <v>5.7453332147533939E-3</v>
      </c>
    </row>
    <row r="34" spans="1:7" x14ac:dyDescent="0.2">
      <c r="A34" s="3" t="s">
        <v>99</v>
      </c>
      <c r="B34" s="1" t="s">
        <v>67</v>
      </c>
      <c r="C34" s="1" t="s">
        <v>0</v>
      </c>
      <c r="D34" s="1" t="s">
        <v>47</v>
      </c>
      <c r="E34" s="14">
        <v>1832.4110000000007</v>
      </c>
      <c r="F34" s="13">
        <f>E34/281285</f>
        <v>6.5144284266846816E-3</v>
      </c>
      <c r="G34" s="13">
        <f>E34/326081</f>
        <v>5.6194963828005949E-3</v>
      </c>
    </row>
    <row r="35" spans="1:7" x14ac:dyDescent="0.2">
      <c r="A35" s="3" t="s">
        <v>100</v>
      </c>
      <c r="B35" s="1" t="s">
        <v>62</v>
      </c>
      <c r="C35" s="1" t="s">
        <v>2</v>
      </c>
      <c r="D35" s="1" t="s">
        <v>15</v>
      </c>
      <c r="E35" s="14">
        <v>1816.9360000000001</v>
      </c>
      <c r="F35" s="13">
        <f>E35/281285</f>
        <v>6.4594130508203425E-3</v>
      </c>
      <c r="G35" s="13">
        <f>E35/326081</f>
        <v>5.5720388492429803E-3</v>
      </c>
    </row>
    <row r="36" spans="1:7" x14ac:dyDescent="0.2">
      <c r="A36" s="3" t="s">
        <v>101</v>
      </c>
      <c r="B36" s="1" t="s">
        <v>60</v>
      </c>
      <c r="C36" s="1" t="s">
        <v>1</v>
      </c>
      <c r="D36" s="1" t="s">
        <v>21</v>
      </c>
      <c r="E36" s="14">
        <v>1742.4159999999997</v>
      </c>
      <c r="F36" s="13">
        <f>E36/281285</f>
        <v>6.1944860195175698E-3</v>
      </c>
      <c r="G36" s="13">
        <f>E36/326081</f>
        <v>5.3435066747219238E-3</v>
      </c>
    </row>
    <row r="37" spans="1:7" x14ac:dyDescent="0.2">
      <c r="A37" s="3" t="s">
        <v>102</v>
      </c>
      <c r="B37" s="1" t="s">
        <v>60</v>
      </c>
      <c r="C37" s="1" t="s">
        <v>0</v>
      </c>
      <c r="D37" s="1" t="s">
        <v>44</v>
      </c>
      <c r="E37" s="14">
        <v>1740.3300000000004</v>
      </c>
      <c r="F37" s="13">
        <f>E37/281285</f>
        <v>6.1870700535044537E-3</v>
      </c>
      <c r="G37" s="13">
        <f>E37/326081</f>
        <v>5.3371094912000403E-3</v>
      </c>
    </row>
    <row r="38" spans="1:7" x14ac:dyDescent="0.2">
      <c r="A38" s="3" t="s">
        <v>103</v>
      </c>
      <c r="B38" s="1" t="s">
        <v>65</v>
      </c>
      <c r="C38" s="1" t="s">
        <v>0</v>
      </c>
      <c r="D38" s="1" t="s">
        <v>27</v>
      </c>
      <c r="E38" s="14">
        <v>1737.7470000000003</v>
      </c>
      <c r="F38" s="13">
        <f>E38/281285</f>
        <v>6.1778871962600221E-3</v>
      </c>
      <c r="G38" s="13">
        <f>E38/326081</f>
        <v>5.3291881465034772E-3</v>
      </c>
    </row>
    <row r="39" spans="1:7" x14ac:dyDescent="0.2">
      <c r="A39" s="3" t="s">
        <v>104</v>
      </c>
      <c r="B39" s="1" t="s">
        <v>58</v>
      </c>
      <c r="C39" s="1" t="s">
        <v>0</v>
      </c>
      <c r="D39" s="1" t="s">
        <v>51</v>
      </c>
      <c r="E39" s="14">
        <v>1734.9919999999997</v>
      </c>
      <c r="F39" s="13">
        <f>E39/281285</f>
        <v>6.1680928595552542E-3</v>
      </c>
      <c r="G39" s="13">
        <f>E39/326081</f>
        <v>5.3207393255050115E-3</v>
      </c>
    </row>
    <row r="40" spans="1:7" x14ac:dyDescent="0.2">
      <c r="A40" s="3" t="s">
        <v>105</v>
      </c>
      <c r="B40" s="1" t="s">
        <v>60</v>
      </c>
      <c r="C40" s="1" t="s">
        <v>0</v>
      </c>
      <c r="D40" s="1" t="s">
        <v>20</v>
      </c>
      <c r="E40" s="14">
        <v>1684.6580000000004</v>
      </c>
      <c r="F40" s="13">
        <f>E40/281285</f>
        <v>5.9891497946922174E-3</v>
      </c>
      <c r="G40" s="13">
        <f>E40/326081</f>
        <v>5.1663789058546813E-3</v>
      </c>
    </row>
    <row r="41" spans="1:7" x14ac:dyDescent="0.2">
      <c r="A41" s="3" t="s">
        <v>106</v>
      </c>
      <c r="B41" s="1" t="s">
        <v>65</v>
      </c>
      <c r="C41" s="1" t="s">
        <v>2</v>
      </c>
      <c r="D41" s="1" t="s">
        <v>26</v>
      </c>
      <c r="E41" s="14">
        <v>1633.2489999999996</v>
      </c>
      <c r="F41" s="13">
        <f>E41/281285</f>
        <v>5.8063849832020887E-3</v>
      </c>
      <c r="G41" s="13">
        <f>E41/326081</f>
        <v>5.008721759317469E-3</v>
      </c>
    </row>
    <row r="42" spans="1:7" x14ac:dyDescent="0.2">
      <c r="A42" s="3" t="s">
        <v>107</v>
      </c>
      <c r="B42" s="1" t="s">
        <v>65</v>
      </c>
      <c r="C42" s="1" t="s">
        <v>2</v>
      </c>
      <c r="D42" s="1" t="s">
        <v>38</v>
      </c>
      <c r="E42" s="14">
        <v>1613.5820000000001</v>
      </c>
      <c r="F42" s="13">
        <f>E42/281285</f>
        <v>5.7364665730486875E-3</v>
      </c>
      <c r="G42" s="13">
        <f>E42/326081</f>
        <v>4.9484085242623771E-3</v>
      </c>
    </row>
    <row r="43" spans="1:7" x14ac:dyDescent="0.2">
      <c r="A43" s="3" t="s">
        <v>108</v>
      </c>
      <c r="B43" s="1" t="s">
        <v>60</v>
      </c>
      <c r="C43" s="1" t="s">
        <v>0</v>
      </c>
      <c r="D43" s="1" t="s">
        <v>22</v>
      </c>
      <c r="E43" s="14">
        <v>1585.2539999999995</v>
      </c>
      <c r="F43" s="13">
        <f>E43/281285</f>
        <v>5.6357573279769606E-3</v>
      </c>
      <c r="G43" s="13">
        <f>E43/326081</f>
        <v>4.8615344040284451E-3</v>
      </c>
    </row>
    <row r="44" spans="1:7" x14ac:dyDescent="0.2">
      <c r="A44" s="3" t="s">
        <v>109</v>
      </c>
      <c r="B44" s="1" t="s">
        <v>61</v>
      </c>
      <c r="C44" s="1" t="s">
        <v>0</v>
      </c>
      <c r="D44" s="1" t="s">
        <v>23</v>
      </c>
      <c r="E44" s="14">
        <v>1544.5810000000001</v>
      </c>
      <c r="F44" s="13">
        <f>E44/281285</f>
        <v>5.491160211173721E-3</v>
      </c>
      <c r="G44" s="13">
        <f>E44/326081</f>
        <v>4.7368015922424189E-3</v>
      </c>
    </row>
    <row r="45" spans="1:7" x14ac:dyDescent="0.2">
      <c r="A45" s="3" t="s">
        <v>110</v>
      </c>
      <c r="B45" s="1" t="s">
        <v>59</v>
      </c>
      <c r="C45" s="1" t="s">
        <v>2</v>
      </c>
      <c r="D45" s="1" t="s">
        <v>19</v>
      </c>
      <c r="E45" s="14">
        <v>1497.499</v>
      </c>
      <c r="F45" s="13">
        <f>E45/281285</f>
        <v>5.3237783742467607E-3</v>
      </c>
      <c r="G45" s="13">
        <f>E45/326081</f>
        <v>4.5924141547652271E-3</v>
      </c>
    </row>
    <row r="46" spans="1:7" x14ac:dyDescent="0.2">
      <c r="A46" s="3" t="s">
        <v>111</v>
      </c>
      <c r="B46" s="1" t="s">
        <v>60</v>
      </c>
      <c r="C46" s="1" t="s">
        <v>2</v>
      </c>
      <c r="D46" s="1" t="s">
        <v>131</v>
      </c>
      <c r="E46" s="14">
        <v>1405.6620000000003</v>
      </c>
      <c r="F46" s="13">
        <f>E46/281285</f>
        <v>4.9972874486730549E-3</v>
      </c>
      <c r="G46" s="13">
        <f>E46/326081</f>
        <v>4.3107755434999284E-3</v>
      </c>
    </row>
    <row r="47" spans="1:7" x14ac:dyDescent="0.2">
      <c r="A47" s="3" t="s">
        <v>112</v>
      </c>
      <c r="B47" s="1" t="s">
        <v>65</v>
      </c>
      <c r="C47" s="1" t="s">
        <v>0</v>
      </c>
      <c r="D47" s="1" t="s">
        <v>132</v>
      </c>
      <c r="E47" s="14">
        <v>1398.3335</v>
      </c>
      <c r="F47" s="13">
        <f>E47/281285</f>
        <v>4.9712338020157492E-3</v>
      </c>
      <c r="G47" s="13">
        <f>E47/326081</f>
        <v>4.2883010662994776E-3</v>
      </c>
    </row>
    <row r="48" spans="1:7" x14ac:dyDescent="0.2">
      <c r="A48" s="3" t="s">
        <v>113</v>
      </c>
      <c r="B48" s="1" t="s">
        <v>133</v>
      </c>
      <c r="C48" s="1" t="s">
        <v>2</v>
      </c>
      <c r="D48" s="1" t="s">
        <v>134</v>
      </c>
      <c r="E48" s="14">
        <v>1373.0830000000001</v>
      </c>
      <c r="F48" s="13">
        <f>E48/281285</f>
        <v>4.881465417636917E-3</v>
      </c>
      <c r="G48" s="13">
        <f>E48/326081</f>
        <v>4.2108647851300755E-3</v>
      </c>
    </row>
    <row r="49" spans="1:7" x14ac:dyDescent="0.2">
      <c r="A49" s="3" t="s">
        <v>114</v>
      </c>
      <c r="B49" s="1" t="s">
        <v>60</v>
      </c>
      <c r="C49" s="1" t="s">
        <v>2</v>
      </c>
      <c r="D49" s="1" t="s">
        <v>135</v>
      </c>
      <c r="E49" s="14">
        <v>1309.3340000000001</v>
      </c>
      <c r="F49" s="13">
        <f>E49/281285</f>
        <v>4.6548305099809806E-3</v>
      </c>
      <c r="G49" s="13">
        <f>E49/326081</f>
        <v>4.0153642806541939E-3</v>
      </c>
    </row>
    <row r="50" spans="1:7" x14ac:dyDescent="0.2">
      <c r="A50" s="3" t="s">
        <v>115</v>
      </c>
      <c r="B50" s="1" t="s">
        <v>67</v>
      </c>
      <c r="C50" s="1" t="s">
        <v>0</v>
      </c>
      <c r="D50" s="1" t="s">
        <v>136</v>
      </c>
      <c r="E50" s="14">
        <v>1276.4999999999998</v>
      </c>
      <c r="F50" s="13">
        <f>E50/281285</f>
        <v>4.5381019250937656E-3</v>
      </c>
      <c r="G50" s="13">
        <f>E50/326081</f>
        <v>3.9146715079995459E-3</v>
      </c>
    </row>
    <row r="51" spans="1:7" x14ac:dyDescent="0.2">
      <c r="A51" s="3" t="s">
        <v>116</v>
      </c>
      <c r="B51" s="1" t="s">
        <v>60</v>
      </c>
      <c r="C51" s="1" t="s">
        <v>0</v>
      </c>
      <c r="D51" s="1" t="s">
        <v>137</v>
      </c>
      <c r="E51" s="14">
        <v>1209.5800000000004</v>
      </c>
      <c r="F51" s="13">
        <f>E51/281285</f>
        <v>4.3001937536662118E-3</v>
      </c>
      <c r="G51" s="13">
        <f>E51/326081</f>
        <v>3.7094464258880474E-3</v>
      </c>
    </row>
    <row r="52" spans="1:7" x14ac:dyDescent="0.2">
      <c r="A52" s="3" t="s">
        <v>117</v>
      </c>
      <c r="B52" s="1" t="s">
        <v>60</v>
      </c>
      <c r="C52" s="1" t="s">
        <v>0</v>
      </c>
      <c r="D52" s="1" t="s">
        <v>41</v>
      </c>
      <c r="E52" s="14">
        <v>1205.2510000000002</v>
      </c>
      <c r="F52" s="13">
        <f>E52/281285</f>
        <v>4.2848036688767624E-3</v>
      </c>
      <c r="G52" s="13">
        <f>E52/326081</f>
        <v>3.6961705833826572E-3</v>
      </c>
    </row>
    <row r="53" spans="1:7" x14ac:dyDescent="0.2">
      <c r="A53" s="3" t="s">
        <v>118</v>
      </c>
      <c r="B53" s="1" t="s">
        <v>59</v>
      </c>
      <c r="C53" s="1" t="s">
        <v>2</v>
      </c>
      <c r="D53" s="1" t="s">
        <v>35</v>
      </c>
      <c r="E53" s="14">
        <v>1182.7460000000001</v>
      </c>
      <c r="F53" s="13">
        <f>E53/281285</f>
        <v>4.2047958476278515E-3</v>
      </c>
      <c r="G53" s="13">
        <f>E53/326081</f>
        <v>3.6271539893462058E-3</v>
      </c>
    </row>
    <row r="54" spans="1:7" x14ac:dyDescent="0.2">
      <c r="A54" s="3" t="s">
        <v>119</v>
      </c>
      <c r="B54" s="1" t="s">
        <v>63</v>
      </c>
      <c r="C54" s="1" t="s">
        <v>2</v>
      </c>
      <c r="D54" s="1" t="s">
        <v>138</v>
      </c>
      <c r="E54" s="14">
        <v>1146.25</v>
      </c>
      <c r="F54" s="13">
        <f>E54/281285</f>
        <v>4.0750484384165526E-3</v>
      </c>
      <c r="G54" s="13">
        <f>E54/326081</f>
        <v>3.5152308782173754E-3</v>
      </c>
    </row>
    <row r="55" spans="1:7" x14ac:dyDescent="0.2">
      <c r="A55" s="3" t="s">
        <v>120</v>
      </c>
      <c r="B55" s="1" t="s">
        <v>59</v>
      </c>
      <c r="C55" s="1" t="s">
        <v>2</v>
      </c>
      <c r="D55" s="1" t="s">
        <v>139</v>
      </c>
      <c r="E55" s="14">
        <v>1126.6640000000002</v>
      </c>
      <c r="F55" s="13">
        <f>E55/281285</f>
        <v>4.0054179924276095E-3</v>
      </c>
      <c r="G55" s="13">
        <f>E55/326081</f>
        <v>3.4551660476998054E-3</v>
      </c>
    </row>
    <row r="57" spans="1:7" ht="31.5" x14ac:dyDescent="0.2">
      <c r="D57" s="19" t="s">
        <v>142</v>
      </c>
      <c r="E57" s="16" t="s">
        <v>122</v>
      </c>
      <c r="F57" s="12" t="s">
        <v>141</v>
      </c>
      <c r="G57" s="12" t="s">
        <v>140</v>
      </c>
    </row>
    <row r="58" spans="1:7" x14ac:dyDescent="0.2">
      <c r="D58" s="3" t="s">
        <v>143</v>
      </c>
      <c r="E58" s="14">
        <f>SUM(E6:E56)</f>
        <v>181297.10400000002</v>
      </c>
      <c r="F58" s="13">
        <f>E58/281285</f>
        <v>0.64453171694189171</v>
      </c>
      <c r="G58" s="13">
        <f t="shared" ref="G58" si="0">E58/326081</f>
        <v>0.55598794164640075</v>
      </c>
    </row>
    <row r="59" spans="1:7" x14ac:dyDescent="0.2">
      <c r="D59" s="3" t="s">
        <v>144</v>
      </c>
      <c r="E59" s="14">
        <v>281285</v>
      </c>
      <c r="F59" s="13"/>
      <c r="G59" s="13">
        <f t="shared" ref="G59" si="1">E59/326081</f>
        <v>0.86262309058178799</v>
      </c>
    </row>
    <row r="60" spans="1:7" x14ac:dyDescent="0.2">
      <c r="D60" s="3" t="s">
        <v>145</v>
      </c>
      <c r="E60" s="14">
        <v>326081</v>
      </c>
    </row>
  </sheetData>
  <sortState xmlns:xlrd2="http://schemas.microsoft.com/office/spreadsheetml/2017/richdata2" ref="A6:G55">
    <sortCondition descending="1" ref="E6:E55"/>
  </sortState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zoomScaleNormal="100" workbookViewId="0">
      <selection activeCell="D34" sqref="D34"/>
    </sheetView>
  </sheetViews>
  <sheetFormatPr defaultRowHeight="15.75" x14ac:dyDescent="0.2"/>
  <cols>
    <col min="1" max="1" width="8" style="3" customWidth="1"/>
    <col min="2" max="2" width="52.7109375" style="3" bestFit="1" customWidth="1"/>
    <col min="3" max="3" width="13.7109375" style="17" customWidth="1"/>
    <col min="4" max="4" width="14.140625" style="11" customWidth="1"/>
    <col min="5" max="5" width="11.5703125" style="3" customWidth="1"/>
    <col min="6" max="6" width="9.28515625" style="3" customWidth="1"/>
    <col min="7" max="16384" width="9.140625" style="3"/>
  </cols>
  <sheetData>
    <row r="1" spans="1:6" x14ac:dyDescent="0.2">
      <c r="A1" s="6" t="s">
        <v>69</v>
      </c>
      <c r="B1" s="1"/>
      <c r="E1" s="2"/>
      <c r="F1" s="1"/>
    </row>
    <row r="2" spans="1:6" x14ac:dyDescent="0.2">
      <c r="A2" s="6" t="s">
        <v>127</v>
      </c>
      <c r="B2" s="1"/>
      <c r="E2" s="2"/>
      <c r="F2" s="1"/>
    </row>
    <row r="3" spans="1:6" s="10" customFormat="1" x14ac:dyDescent="0.2">
      <c r="A3" s="7" t="s">
        <v>123</v>
      </c>
      <c r="B3" s="8"/>
      <c r="C3" s="18"/>
      <c r="D3" s="11"/>
      <c r="E3" s="9"/>
      <c r="F3" s="8"/>
    </row>
    <row r="4" spans="1:6" x14ac:dyDescent="0.2">
      <c r="A4" s="1"/>
      <c r="B4" s="1"/>
      <c r="E4" s="2"/>
      <c r="F4" s="1"/>
    </row>
    <row r="5" spans="1:6" s="5" customFormat="1" ht="31.5" x14ac:dyDescent="0.2">
      <c r="A5" s="4" t="s">
        <v>70</v>
      </c>
      <c r="B5" s="4" t="s">
        <v>126</v>
      </c>
      <c r="C5" s="16" t="s">
        <v>124</v>
      </c>
      <c r="D5" s="12" t="s">
        <v>125</v>
      </c>
    </row>
    <row r="6" spans="1:6" x14ac:dyDescent="0.2">
      <c r="A6" s="3" t="s">
        <v>71</v>
      </c>
      <c r="B6" s="1" t="s">
        <v>6</v>
      </c>
      <c r="C6" s="14">
        <v>2258.8112676056385</v>
      </c>
      <c r="D6" s="13">
        <f>C6/39573</f>
        <v>5.7079606489415471E-2</v>
      </c>
    </row>
    <row r="7" spans="1:6" x14ac:dyDescent="0.2">
      <c r="A7" s="3" t="s">
        <v>72</v>
      </c>
      <c r="B7" s="1" t="s">
        <v>17</v>
      </c>
      <c r="C7" s="14">
        <v>2080.1670000000004</v>
      </c>
      <c r="D7" s="13">
        <f t="shared" ref="D7:D25" si="0">C7/39573</f>
        <v>5.2565309680843011E-2</v>
      </c>
    </row>
    <row r="8" spans="1:6" x14ac:dyDescent="0.2">
      <c r="A8" s="3" t="s">
        <v>73</v>
      </c>
      <c r="B8" s="1" t="s">
        <v>16</v>
      </c>
      <c r="C8" s="14">
        <v>1170.7253521126754</v>
      </c>
      <c r="D8" s="13">
        <f t="shared" si="0"/>
        <v>2.9583942387806723E-2</v>
      </c>
    </row>
    <row r="9" spans="1:6" x14ac:dyDescent="0.2">
      <c r="A9" s="3" t="s">
        <v>74</v>
      </c>
      <c r="B9" s="1" t="s">
        <v>8</v>
      </c>
      <c r="C9" s="14">
        <v>915.9204225352114</v>
      </c>
      <c r="D9" s="13">
        <f t="shared" si="0"/>
        <v>2.3145084338695863E-2</v>
      </c>
    </row>
    <row r="10" spans="1:6" x14ac:dyDescent="0.2">
      <c r="A10" s="3" t="s">
        <v>75</v>
      </c>
      <c r="B10" s="1" t="s">
        <v>146</v>
      </c>
      <c r="C10" s="14">
        <v>746.47660845070163</v>
      </c>
      <c r="D10" s="13">
        <f t="shared" si="0"/>
        <v>1.8863280733093311E-2</v>
      </c>
    </row>
    <row r="11" spans="1:6" x14ac:dyDescent="0.2">
      <c r="A11" s="3" t="s">
        <v>76</v>
      </c>
      <c r="B11" s="1" t="s">
        <v>13</v>
      </c>
      <c r="C11" s="14">
        <v>620.625</v>
      </c>
      <c r="D11" s="13">
        <f t="shared" si="0"/>
        <v>1.5683041467667348E-2</v>
      </c>
    </row>
    <row r="12" spans="1:6" x14ac:dyDescent="0.2">
      <c r="A12" s="3" t="s">
        <v>77</v>
      </c>
      <c r="B12" s="1" t="s">
        <v>5</v>
      </c>
      <c r="C12" s="14">
        <v>572.87228450704333</v>
      </c>
      <c r="D12" s="13">
        <f t="shared" si="0"/>
        <v>1.4476342064211542E-2</v>
      </c>
    </row>
    <row r="13" spans="1:6" x14ac:dyDescent="0.2">
      <c r="A13" s="3" t="s">
        <v>78</v>
      </c>
      <c r="B13" s="1" t="s">
        <v>147</v>
      </c>
      <c r="C13" s="14">
        <v>495.83661971830981</v>
      </c>
      <c r="D13" s="13">
        <f t="shared" si="0"/>
        <v>1.2529669717188736E-2</v>
      </c>
    </row>
    <row r="14" spans="1:6" x14ac:dyDescent="0.2">
      <c r="A14" s="3" t="s">
        <v>79</v>
      </c>
      <c r="B14" s="1" t="s">
        <v>7</v>
      </c>
      <c r="C14" s="14">
        <v>466.83300000000003</v>
      </c>
      <c r="D14" s="13">
        <f t="shared" si="0"/>
        <v>1.1796755363505421E-2</v>
      </c>
    </row>
    <row r="15" spans="1:6" x14ac:dyDescent="0.2">
      <c r="A15" s="3" t="s">
        <v>80</v>
      </c>
      <c r="B15" s="1" t="s">
        <v>148</v>
      </c>
      <c r="C15" s="14">
        <v>457.09272300469405</v>
      </c>
      <c r="D15" s="13">
        <f t="shared" si="0"/>
        <v>1.1550620953799157E-2</v>
      </c>
    </row>
    <row r="16" spans="1:6" x14ac:dyDescent="0.2">
      <c r="A16" s="3" t="s">
        <v>81</v>
      </c>
      <c r="B16" s="1" t="s">
        <v>9</v>
      </c>
      <c r="C16" s="14">
        <v>450.5</v>
      </c>
      <c r="D16" s="13">
        <f t="shared" si="0"/>
        <v>1.1384024461122482E-2</v>
      </c>
    </row>
    <row r="17" spans="1:5" x14ac:dyDescent="0.2">
      <c r="A17" s="3" t="s">
        <v>82</v>
      </c>
      <c r="B17" s="1" t="s">
        <v>4</v>
      </c>
      <c r="C17" s="14">
        <v>433.125</v>
      </c>
      <c r="D17" s="13">
        <f t="shared" si="0"/>
        <v>1.0944962474414373E-2</v>
      </c>
    </row>
    <row r="18" spans="1:5" x14ac:dyDescent="0.2">
      <c r="A18" s="3" t="s">
        <v>83</v>
      </c>
      <c r="B18" s="1" t="s">
        <v>149</v>
      </c>
      <c r="C18" s="14">
        <v>432.03020563380358</v>
      </c>
      <c r="D18" s="13">
        <f t="shared" si="0"/>
        <v>1.0917297289409536E-2</v>
      </c>
    </row>
    <row r="19" spans="1:5" x14ac:dyDescent="0.2">
      <c r="A19" s="3" t="s">
        <v>84</v>
      </c>
      <c r="B19" s="1" t="s">
        <v>12</v>
      </c>
      <c r="C19" s="14">
        <v>426.97042253521124</v>
      </c>
      <c r="D19" s="13">
        <f t="shared" si="0"/>
        <v>1.0789437812023633E-2</v>
      </c>
    </row>
    <row r="20" spans="1:5" x14ac:dyDescent="0.2">
      <c r="A20" s="3" t="s">
        <v>85</v>
      </c>
      <c r="B20" s="1" t="s">
        <v>18</v>
      </c>
      <c r="C20" s="14">
        <v>420.3415492957746</v>
      </c>
      <c r="D20" s="13">
        <f t="shared" si="0"/>
        <v>1.0621927811785172E-2</v>
      </c>
    </row>
    <row r="21" spans="1:5" x14ac:dyDescent="0.2">
      <c r="A21" s="3" t="s">
        <v>86</v>
      </c>
      <c r="B21" s="1" t="s">
        <v>150</v>
      </c>
      <c r="C21" s="14">
        <v>416.64049295774669</v>
      </c>
      <c r="D21" s="13">
        <f t="shared" si="0"/>
        <v>1.0528403026248873E-2</v>
      </c>
    </row>
    <row r="22" spans="1:5" x14ac:dyDescent="0.2">
      <c r="A22" s="3" t="s">
        <v>87</v>
      </c>
      <c r="B22" s="1" t="s">
        <v>151</v>
      </c>
      <c r="C22" s="14">
        <v>411.37809295774701</v>
      </c>
      <c r="D22" s="13">
        <f t="shared" si="0"/>
        <v>1.0395423469480379E-2</v>
      </c>
    </row>
    <row r="23" spans="1:5" x14ac:dyDescent="0.2">
      <c r="A23" s="3" t="s">
        <v>88</v>
      </c>
      <c r="B23" s="1" t="s">
        <v>10</v>
      </c>
      <c r="C23" s="14">
        <v>406.31056338028185</v>
      </c>
      <c r="D23" s="13">
        <f t="shared" si="0"/>
        <v>1.0267368240474107E-2</v>
      </c>
    </row>
    <row r="24" spans="1:5" x14ac:dyDescent="0.2">
      <c r="A24" s="3" t="s">
        <v>89</v>
      </c>
      <c r="B24" s="1" t="s">
        <v>152</v>
      </c>
      <c r="C24" s="14">
        <v>397.83300000000003</v>
      </c>
      <c r="D24" s="13">
        <f t="shared" si="0"/>
        <v>1.0053142293988326E-2</v>
      </c>
    </row>
    <row r="25" spans="1:5" x14ac:dyDescent="0.2">
      <c r="A25" s="3" t="s">
        <v>90</v>
      </c>
      <c r="B25" s="1" t="s">
        <v>11</v>
      </c>
      <c r="C25" s="14">
        <v>394.25</v>
      </c>
      <c r="D25" s="13">
        <f t="shared" si="0"/>
        <v>9.9626007631465896E-3</v>
      </c>
    </row>
    <row r="27" spans="1:5" ht="31.5" x14ac:dyDescent="0.2">
      <c r="B27" s="19" t="s">
        <v>142</v>
      </c>
      <c r="C27" s="16" t="s">
        <v>122</v>
      </c>
      <c r="D27" s="12" t="s">
        <v>155</v>
      </c>
      <c r="E27" s="12"/>
    </row>
    <row r="28" spans="1:5" x14ac:dyDescent="0.2">
      <c r="B28" s="3" t="s">
        <v>153</v>
      </c>
      <c r="C28" s="14">
        <f>SUM(C6:C25)</f>
        <v>13974.739604694842</v>
      </c>
      <c r="D28" s="13">
        <f>C28/39573</f>
        <v>0.35313824083832013</v>
      </c>
      <c r="E28" s="13"/>
    </row>
    <row r="29" spans="1:5" x14ac:dyDescent="0.2">
      <c r="B29" s="3" t="s">
        <v>154</v>
      </c>
      <c r="C29" s="14">
        <v>39573</v>
      </c>
      <c r="D29" s="13"/>
      <c r="E29" s="13"/>
    </row>
    <row r="30" spans="1:5" x14ac:dyDescent="0.2">
      <c r="B30" s="3" t="s">
        <v>145</v>
      </c>
      <c r="C30" s="14">
        <v>326081</v>
      </c>
      <c r="D30" s="17"/>
      <c r="E30" s="11"/>
    </row>
  </sheetData>
  <pageMargins left="0.7" right="0.7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50 wines</vt:lpstr>
      <vt:lpstr>Top 20 beer SKUs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Sara Schurtz Lewis</cp:lastModifiedBy>
  <cp:lastPrinted>2019-01-24T17:59:29Z</cp:lastPrinted>
  <dcterms:created xsi:type="dcterms:W3CDTF">2018-01-10T19:57:15Z</dcterms:created>
  <dcterms:modified xsi:type="dcterms:W3CDTF">2019-01-24T18:23:53Z</dcterms:modified>
</cp:coreProperties>
</file>