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-SBS1\data\kysela\Sara Schurtz Lewis\Spreadsheets - KEEP\"/>
    </mc:Choice>
  </mc:AlternateContent>
  <xr:revisionPtr revIDLastSave="0" documentId="13_ncr:1_{BA89797A-1C5E-40F4-A266-EFBC80065ADA}" xr6:coauthVersionLast="45" xr6:coauthVersionMax="45" xr10:uidLastSave="{00000000-0000-0000-0000-000000000000}"/>
  <bookViews>
    <workbookView xWindow="28680" yWindow="-120" windowWidth="21840" windowHeight="13140" tabRatio="500" xr2:uid="{00000000-000D-0000-FFFF-FFFF00000000}"/>
  </bookViews>
  <sheets>
    <sheet name="Top 50 Wines" sheetId="11" r:id="rId1"/>
    <sheet name="Top 20 Beers" sheetId="1" r:id="rId2"/>
  </sheets>
  <definedNames>
    <definedName name="_xlnm.Print_Titles" localSheetId="0">'Top 50 Wines'!$1:$5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1" l="1"/>
  <c r="E59" i="11" s="1"/>
  <c r="C2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6" i="11"/>
  <c r="E58" i="11" l="1"/>
</calcChain>
</file>

<file path=xl/sharedStrings.xml><?xml version="1.0" encoding="utf-8"?>
<sst xmlns="http://schemas.openxmlformats.org/spreadsheetml/2006/main" count="264" uniqueCount="156">
  <si>
    <t>Description</t>
  </si>
  <si>
    <t>Country</t>
  </si>
  <si>
    <t>RED</t>
  </si>
  <si>
    <t>FRANCE</t>
  </si>
  <si>
    <t>WHITE</t>
  </si>
  <si>
    <t>ROSE</t>
  </si>
  <si>
    <t>USA</t>
  </si>
  <si>
    <t>ITALY</t>
  </si>
  <si>
    <t>SPAIN</t>
  </si>
  <si>
    <t>Alesatian, Hazy Mindset NEIPA 7.75G</t>
  </si>
  <si>
    <t>ARGENTINA</t>
  </si>
  <si>
    <t>SPARKLING</t>
  </si>
  <si>
    <t>S. AFRICA</t>
  </si>
  <si>
    <t>CHILE</t>
  </si>
  <si>
    <t>GERMANY</t>
  </si>
  <si>
    <t>AUSTRALIA</t>
  </si>
  <si>
    <t>PORTUGAL</t>
  </si>
  <si>
    <t>Escutcheon, 4th and 1 Pilsner 15.5G</t>
  </si>
  <si>
    <t>Escutcheon, Fancy Clancy's Pilsner 15.5G</t>
  </si>
  <si>
    <t>Escutcheon, Fancy Clancy's Pilsner 5.17G</t>
  </si>
  <si>
    <t>Escutcheon, Fancy Clancy's Pilsner 6/4/16oz (CANS)</t>
  </si>
  <si>
    <t>Escutcheon, Growler Kolsch 15.5G</t>
  </si>
  <si>
    <t>Escutcheon, Slip Angle NEIPA 6/4/16oz (CANS)</t>
  </si>
  <si>
    <t>AUSTRIA</t>
  </si>
  <si>
    <t>Jackie O's, Chomolungma, Honey Nut 4/6/12oz (CANS)</t>
  </si>
  <si>
    <t>Jackie O's, Mystic Mama, IPA 15.5G</t>
  </si>
  <si>
    <t>Jackie O's, Mystic Mama, IPA 4/6/12oz (CANS)</t>
  </si>
  <si>
    <t>Jackie O's, Razz Wheat, Wheat Ale 4/6/12oz (CANS)</t>
  </si>
  <si>
    <t>Jackie O's, See Foam, IPA 15.5G</t>
  </si>
  <si>
    <t>Jackie O's, See Foam, IPA 4/6/12oz (CANS)</t>
  </si>
  <si>
    <t>Jackie O's, Who Cooks For You, IPA 15.5G</t>
  </si>
  <si>
    <t>Jackie O's, Who Cooks For You, IPA 4/6/12oz (CANS)</t>
  </si>
  <si>
    <t>NEW ZEALAND</t>
  </si>
  <si>
    <t>Praia (Aveleda), Vinho Verde - NV</t>
  </si>
  <si>
    <t>RJ Rockers, Son of a Peach 15.5 G</t>
  </si>
  <si>
    <t>RJ Rockers, Son of a Peach 4/6/12oz (CANS)</t>
  </si>
  <si>
    <t>RJ Rockers, Son of a Peach 5.17 G</t>
  </si>
  <si>
    <t>RJ Rockers, Tupelo Honey Rye Ale 15.5G</t>
  </si>
  <si>
    <t>Riebeek, Chardonnay</t>
  </si>
  <si>
    <t>Royal, Chenin Blanc, Old Vines Steen</t>
  </si>
  <si>
    <t>Avatar, Malbec</t>
  </si>
  <si>
    <t>Hugl, Gruner Veltliner 12/1.0L</t>
  </si>
  <si>
    <t>Lexicon, Sauvignon Blanc</t>
  </si>
  <si>
    <t>Lima, Vinho Verde</t>
  </si>
  <si>
    <t>Lima, Vinho Verde, Rose</t>
  </si>
  <si>
    <t>Maipe, Malbec</t>
  </si>
  <si>
    <t>Maipe, Malbec BIB 3 Liters 4/3L</t>
  </si>
  <si>
    <t>Maipe, Malbec, Reserve</t>
  </si>
  <si>
    <t>Siegel, Reserve, Cabernet Sauv. (Uber Cuvee)</t>
  </si>
  <si>
    <t>Siegel, Reserve, Red Blend, 1234</t>
  </si>
  <si>
    <t>Thorn Clarke, Shotfire, Shiraz</t>
  </si>
  <si>
    <t>Weinkeller Erbach, Riesling 12/1.0L</t>
  </si>
  <si>
    <t>Wimmer, Gruner Veltliner 12/1.0L</t>
  </si>
  <si>
    <t>El Cortijillo, Tempranillo, La Mancha</t>
  </si>
  <si>
    <t>Finca del Castillo, Tempranillo, La Mancha</t>
  </si>
  <si>
    <t>Alain de la Treille, Le Rose</t>
  </si>
  <si>
    <t>Alain de la Treille, Pinot Noir</t>
  </si>
  <si>
    <t>Reverdy (Jean), Sancerre Blanc</t>
  </si>
  <si>
    <t>Rinaldi, Moscato d' Asti (white)</t>
  </si>
  <si>
    <t>Segries (Ch.), Tavel, Rose</t>
  </si>
  <si>
    <t>Fefinanes (Albarino de), Albarino</t>
  </si>
  <si>
    <t>Valminor, Albarino, Rias Baixas</t>
  </si>
  <si>
    <t>Castelmaure, Corbieres, Vin-Gris (Rose)</t>
  </si>
  <si>
    <t>Pomerols, Petite Frog, Picpoul, Lang., BIB 4/3L</t>
  </si>
  <si>
    <t>Rubus, White Blend</t>
  </si>
  <si>
    <t>Balducci's, Pinot Grigio</t>
  </si>
  <si>
    <t>Cortenova, Pinot Grigio</t>
  </si>
  <si>
    <t>Chakana Estate, Malbec 6/750ml</t>
  </si>
  <si>
    <t>Jip Jip Rocks, Shiraz</t>
  </si>
  <si>
    <t>Thorn Clarke, Milton Park, Shiraz</t>
  </si>
  <si>
    <t>Thorn Clarke, Terra Barossa, Shiraz</t>
  </si>
  <si>
    <t>Tres Ojos, Garnacha, Calatayud</t>
  </si>
  <si>
    <t>Rubus, Cab. Sauv., AVA California</t>
  </si>
  <si>
    <t>Rubus, Old Vine Zinfandel, Lodi</t>
  </si>
  <si>
    <t>Grand Veneur (Dom.), CDR Rouge, Reserve</t>
  </si>
  <si>
    <t>Segries (Ch.), CDR, Rouge</t>
  </si>
  <si>
    <t>Montebuena, Rioja</t>
  </si>
  <si>
    <t>Castelmaure, Col des Vents, Corbieres</t>
  </si>
  <si>
    <t>Codirosso, Chianti</t>
  </si>
  <si>
    <t>Larroque (Ch.), Bordeaux Superieur</t>
  </si>
  <si>
    <t>Rubus, Proprietary Red</t>
  </si>
  <si>
    <t>Grand Veneur (Dom.), CDR, Les Champauvins</t>
  </si>
  <si>
    <t>Burgo Viejo, Rioja, Crianza</t>
  </si>
  <si>
    <t>Rubus, Barossa Shiraz</t>
  </si>
  <si>
    <t>Palacio del Burgo, Reserva</t>
  </si>
  <si>
    <t>Pomerols, Picpoul de Pinet (HB &amp; Beauvignac) 12/750ml</t>
  </si>
  <si>
    <t>Pomerols, Picpoul de Pinet (HB &amp; Beauvignac) 6/1.5L</t>
  </si>
  <si>
    <t>Type</t>
  </si>
  <si>
    <t>% of total wine sales</t>
  </si>
  <si>
    <t>% of total sales</t>
  </si>
  <si>
    <t>% of total WINE sales</t>
  </si>
  <si>
    <t>Rank</t>
  </si>
  <si>
    <t>#1</t>
  </si>
  <si>
    <t>#4</t>
  </si>
  <si>
    <t>#6</t>
  </si>
  <si>
    <t>#2</t>
  </si>
  <si>
    <t>#3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</si>
  <si>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</si>
  <si>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</si>
  <si>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</si>
  <si>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</si>
  <si>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</si>
  <si>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</si>
  <si>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</si>
  <si>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</si>
  <si>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</si>
  <si>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</si>
  <si>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</si>
  <si>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</si>
  <si>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</si>
  <si>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</si>
  <si>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</si>
  <si>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</si>
  <si>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</si>
  <si>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</si>
  <si>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</si>
  <si>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</si>
  <si>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</si>
  <si>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</si>
  <si>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</si>
  <si>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</si>
  <si>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</si>
  <si>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</si>
  <si>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</si>
  <si>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</si>
  <si>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</si>
  <si>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</si>
  <si>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</si>
  <si>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</si>
  <si>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</si>
  <si>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</si>
  <si>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</si>
  <si>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</si>
  <si>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</si>
  <si>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</si>
  <si>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</si>
  <si>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</si>
  <si>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</si>
  <si>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</si>
  <si>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</si>
  <si>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</si>
  <si>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</si>
  <si>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KYSELA PERE et FILS, LTD</t>
  </si>
  <si>
    <r>
      <t xml:space="preserve">Top 50 </t>
    </r>
    <r>
      <rPr>
        <b/>
        <sz val="12"/>
        <color rgb="FFFF0000"/>
        <rFont val="Calibri"/>
        <family val="2"/>
        <scheme val="minor"/>
      </rPr>
      <t>WINE</t>
    </r>
    <r>
      <rPr>
        <b/>
        <sz val="12"/>
        <color indexed="8"/>
        <rFont val="Calibri"/>
        <family val="2"/>
        <scheme val="minor"/>
      </rPr>
      <t xml:space="preserve"> SKU's - 2019</t>
    </r>
  </si>
  <si>
    <t>All figures in 9-liter cases</t>
  </si>
  <si>
    <r>
      <t xml:space="preserve">Top 20 </t>
    </r>
    <r>
      <rPr>
        <b/>
        <sz val="12"/>
        <color rgb="FFFF0000"/>
        <rFont val="Calibri"/>
        <family val="2"/>
        <scheme val="minor"/>
      </rPr>
      <t>BEER</t>
    </r>
    <r>
      <rPr>
        <b/>
        <sz val="12"/>
        <color indexed="8"/>
        <rFont val="Calibri"/>
        <family val="2"/>
        <scheme val="minor"/>
      </rPr>
      <t xml:space="preserve"> SKU's - 2019</t>
    </r>
  </si>
  <si>
    <t>All figures in 2.25 gallon CE's</t>
  </si>
  <si>
    <t>% of total BEER sales</t>
  </si>
  <si>
    <t>CE's sold</t>
  </si>
  <si>
    <t>TOTALS</t>
  </si>
  <si>
    <t>Top 20 beers</t>
  </si>
  <si>
    <t>Total Beer Sales</t>
  </si>
  <si>
    <t>Total Sales</t>
  </si>
  <si>
    <t>Cases Sold (9L/CE's)</t>
  </si>
  <si>
    <t>Top 50 Total 9-liter cases</t>
  </si>
  <si>
    <t>2019 9L Cases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</si>
</sst>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10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0" fontId="2" fillId="0" borderId="0"/>
    <xf numFmtId="9" fontId="1" fillId="0" borderId="0" applyFont="0" applyFill="0" applyBorder="0" applyAlignment="0" applyProtection="0">
      <alignment vertical="top"/>
    </xf>
  </cellStyleXfs>
  <cellXfs count="37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top"/>
    </xf>
    <xf numFmtId="0" fontId="4" fillId="0" borderId="1" xfId="0" applyFont="1" applyBorder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10" fontId="9" fillId="0" borderId="1" xfId="3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10" fontId="9" fillId="0" borderId="0" xfId="3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3" fillId="0" borderId="1" xfId="0" applyFont="1" applyBorder="1">
      <alignment vertical="top"/>
    </xf>
    <xf numFmtId="2" fontId="4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>
      <alignment vertical="top"/>
    </xf>
    <xf numFmtId="0" fontId="6" fillId="0" borderId="0" xfId="0" applyFont="1" applyAlignment="1">
      <alignment horizontal="center" vertical="top" wrapText="1"/>
    </xf>
    <xf numFmtId="37" fontId="4" fillId="0" borderId="0" xfId="1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10" fontId="9" fillId="0" borderId="0" xfId="3" applyNumberFormat="1" applyFont="1" applyAlignment="1">
      <alignment horizontal="center" vertical="top"/>
    </xf>
    <xf numFmtId="10" fontId="10" fillId="0" borderId="1" xfId="3" applyNumberFormat="1" applyFont="1" applyBorder="1" applyAlignment="1">
      <alignment horizontal="right" vertical="top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zoomScaleNormal="100" workbookViewId="0">
      <selection activeCell="E58" sqref="E58"/>
    </sheetView>
  </sheetViews>
  <sheetFormatPr defaultRowHeight="15.75" x14ac:dyDescent="0.2"/>
  <cols>
    <col min="1" max="1" width="8.42578125" style="4" customWidth="1"/>
    <col min="2" max="2" width="15.85546875" style="4" customWidth="1"/>
    <col min="3" max="3" width="12.5703125" style="4" customWidth="1"/>
    <col min="4" max="4" width="54.7109375" style="4" bestFit="1" customWidth="1"/>
    <col min="5" max="5" width="14.140625" style="13" bestFit="1" customWidth="1"/>
    <col min="6" max="6" width="12.85546875" style="9" customWidth="1"/>
    <col min="7" max="7" width="12.85546875" style="15" customWidth="1"/>
    <col min="8" max="16384" width="9.140625" style="4"/>
  </cols>
  <sheetData>
    <row r="1" spans="1:7" x14ac:dyDescent="0.2">
      <c r="A1" s="8" t="s">
        <v>142</v>
      </c>
    </row>
    <row r="2" spans="1:7" x14ac:dyDescent="0.2">
      <c r="A2" s="8" t="s">
        <v>143</v>
      </c>
    </row>
    <row r="3" spans="1:7" x14ac:dyDescent="0.2">
      <c r="A3" s="16" t="s">
        <v>144</v>
      </c>
    </row>
    <row r="5" spans="1:7" s="7" customFormat="1" ht="31.5" x14ac:dyDescent="0.2">
      <c r="A5" s="20" t="s">
        <v>91</v>
      </c>
      <c r="B5" s="20" t="s">
        <v>1</v>
      </c>
      <c r="C5" s="20" t="s">
        <v>87</v>
      </c>
      <c r="D5" s="20" t="s">
        <v>0</v>
      </c>
      <c r="E5" s="21" t="s">
        <v>155</v>
      </c>
      <c r="F5" s="22" t="s">
        <v>90</v>
      </c>
      <c r="G5" s="36" t="s">
        <v>89</v>
      </c>
    </row>
    <row r="6" spans="1:7" x14ac:dyDescent="0.2">
      <c r="A6" s="5" t="s">
        <v>92</v>
      </c>
      <c r="B6" s="5" t="s">
        <v>3</v>
      </c>
      <c r="C6" s="5" t="s">
        <v>4</v>
      </c>
      <c r="D6" s="5" t="s">
        <v>85</v>
      </c>
      <c r="E6" s="14">
        <v>41720.646999999983</v>
      </c>
      <c r="F6" s="12">
        <f>E6/266199</f>
        <v>0.15672728672910111</v>
      </c>
      <c r="G6" s="12">
        <f>E6/307235</f>
        <v>0.13579392647322078</v>
      </c>
    </row>
    <row r="7" spans="1:7" x14ac:dyDescent="0.2">
      <c r="A7" s="5" t="s">
        <v>95</v>
      </c>
      <c r="B7" s="5" t="s">
        <v>3</v>
      </c>
      <c r="C7" s="5" t="s">
        <v>4</v>
      </c>
      <c r="D7" s="5" t="s">
        <v>63</v>
      </c>
      <c r="E7" s="14">
        <v>11024.666666666701</v>
      </c>
      <c r="F7" s="12">
        <f t="shared" ref="F7:F55" si="0">E7/266199</f>
        <v>4.1415131787372231E-2</v>
      </c>
      <c r="G7" s="12">
        <f t="shared" ref="G7:G55" si="1">E7/307235</f>
        <v>3.5883498516336682E-2</v>
      </c>
    </row>
    <row r="8" spans="1:7" x14ac:dyDescent="0.2">
      <c r="A8" s="5" t="s">
        <v>96</v>
      </c>
      <c r="B8" s="5" t="s">
        <v>8</v>
      </c>
      <c r="C8" s="5" t="s">
        <v>2</v>
      </c>
      <c r="D8" s="5" t="s">
        <v>76</v>
      </c>
      <c r="E8" s="14">
        <v>10875.829</v>
      </c>
      <c r="F8" s="12">
        <f t="shared" si="0"/>
        <v>4.085600997749804E-2</v>
      </c>
      <c r="G8" s="12">
        <f t="shared" si="1"/>
        <v>3.5399056097124348E-2</v>
      </c>
    </row>
    <row r="9" spans="1:7" x14ac:dyDescent="0.2">
      <c r="A9" s="5" t="s">
        <v>93</v>
      </c>
      <c r="B9" s="5" t="s">
        <v>23</v>
      </c>
      <c r="C9" s="5" t="s">
        <v>4</v>
      </c>
      <c r="D9" s="5" t="s">
        <v>41</v>
      </c>
      <c r="E9" s="14">
        <v>8536.8853333333645</v>
      </c>
      <c r="F9" s="12">
        <f t="shared" si="0"/>
        <v>3.2069561994347705E-2</v>
      </c>
      <c r="G9" s="12">
        <f t="shared" si="1"/>
        <v>2.7786174535236428E-2</v>
      </c>
    </row>
    <row r="10" spans="1:7" x14ac:dyDescent="0.2">
      <c r="A10" s="5" t="s">
        <v>97</v>
      </c>
      <c r="B10" s="5" t="s">
        <v>6</v>
      </c>
      <c r="C10" s="5" t="s">
        <v>2</v>
      </c>
      <c r="D10" s="5" t="s">
        <v>73</v>
      </c>
      <c r="E10" s="14">
        <v>6324.2389999999968</v>
      </c>
      <c r="F10" s="12">
        <f t="shared" si="0"/>
        <v>2.375756107273129E-2</v>
      </c>
      <c r="G10" s="12">
        <f t="shared" si="1"/>
        <v>2.0584370270314244E-2</v>
      </c>
    </row>
    <row r="11" spans="1:7" x14ac:dyDescent="0.2">
      <c r="A11" s="5" t="s">
        <v>94</v>
      </c>
      <c r="B11" s="5" t="s">
        <v>8</v>
      </c>
      <c r="C11" s="5" t="s">
        <v>2</v>
      </c>
      <c r="D11" s="5" t="s">
        <v>82</v>
      </c>
      <c r="E11" s="14">
        <v>5103.8299999999981</v>
      </c>
      <c r="F11" s="12">
        <f t="shared" si="0"/>
        <v>1.9172987126172519E-2</v>
      </c>
      <c r="G11" s="12">
        <f t="shared" si="1"/>
        <v>1.6612137289045838E-2</v>
      </c>
    </row>
    <row r="12" spans="1:7" x14ac:dyDescent="0.2">
      <c r="A12" s="5" t="s">
        <v>98</v>
      </c>
      <c r="B12" s="5" t="s">
        <v>10</v>
      </c>
      <c r="C12" s="5" t="s">
        <v>2</v>
      </c>
      <c r="D12" s="5" t="s">
        <v>45</v>
      </c>
      <c r="E12" s="14">
        <v>5042.2379999999985</v>
      </c>
      <c r="F12" s="12">
        <f t="shared" si="0"/>
        <v>1.8941611350906648E-2</v>
      </c>
      <c r="G12" s="12">
        <f t="shared" si="1"/>
        <v>1.6411665337608013E-2</v>
      </c>
    </row>
    <row r="13" spans="1:7" x14ac:dyDescent="0.2">
      <c r="A13" s="5" t="s">
        <v>99</v>
      </c>
      <c r="B13" s="5" t="s">
        <v>3</v>
      </c>
      <c r="C13" s="5" t="s">
        <v>2</v>
      </c>
      <c r="D13" s="5" t="s">
        <v>81</v>
      </c>
      <c r="E13" s="14">
        <v>3792.0830000000005</v>
      </c>
      <c r="F13" s="12">
        <f t="shared" si="0"/>
        <v>1.4245293934237171E-2</v>
      </c>
      <c r="G13" s="12">
        <f t="shared" si="1"/>
        <v>1.2342613959998049E-2</v>
      </c>
    </row>
    <row r="14" spans="1:7" x14ac:dyDescent="0.2">
      <c r="A14" s="5" t="s">
        <v>100</v>
      </c>
      <c r="B14" s="5" t="s">
        <v>3</v>
      </c>
      <c r="C14" s="5" t="s">
        <v>4</v>
      </c>
      <c r="D14" s="5" t="s">
        <v>57</v>
      </c>
      <c r="E14" s="14">
        <v>3767.5830000000001</v>
      </c>
      <c r="F14" s="12">
        <f t="shared" si="0"/>
        <v>1.4153257525385144E-2</v>
      </c>
      <c r="G14" s="12">
        <f t="shared" si="1"/>
        <v>1.2262870441193223E-2</v>
      </c>
    </row>
    <row r="15" spans="1:7" x14ac:dyDescent="0.2">
      <c r="A15" s="5" t="s">
        <v>101</v>
      </c>
      <c r="B15" s="5" t="s">
        <v>15</v>
      </c>
      <c r="C15" s="5" t="s">
        <v>2</v>
      </c>
      <c r="D15" s="5" t="s">
        <v>50</v>
      </c>
      <c r="E15" s="14">
        <v>3499.9110000000001</v>
      </c>
      <c r="F15" s="12">
        <f t="shared" si="0"/>
        <v>1.3147724071089674E-2</v>
      </c>
      <c r="G15" s="12">
        <f t="shared" si="1"/>
        <v>1.1391641577294253E-2</v>
      </c>
    </row>
    <row r="16" spans="1:7" x14ac:dyDescent="0.2">
      <c r="A16" s="5" t="s">
        <v>102</v>
      </c>
      <c r="B16" s="5" t="s">
        <v>7</v>
      </c>
      <c r="C16" s="5" t="s">
        <v>4</v>
      </c>
      <c r="D16" s="5" t="s">
        <v>66</v>
      </c>
      <c r="E16" s="14">
        <v>3464.1530000000002</v>
      </c>
      <c r="F16" s="12">
        <f t="shared" si="0"/>
        <v>1.3013395993223115E-2</v>
      </c>
      <c r="G16" s="12">
        <f t="shared" si="1"/>
        <v>1.1275255097889238E-2</v>
      </c>
    </row>
    <row r="17" spans="1:7" x14ac:dyDescent="0.2">
      <c r="A17" s="5" t="s">
        <v>103</v>
      </c>
      <c r="B17" s="5" t="s">
        <v>8</v>
      </c>
      <c r="C17" s="5" t="s">
        <v>2</v>
      </c>
      <c r="D17" s="5" t="s">
        <v>71</v>
      </c>
      <c r="E17" s="14">
        <v>3116.0789999999997</v>
      </c>
      <c r="F17" s="12">
        <f t="shared" si="0"/>
        <v>1.1705825341192114E-2</v>
      </c>
      <c r="G17" s="12">
        <f t="shared" si="1"/>
        <v>1.0142330789135352E-2</v>
      </c>
    </row>
    <row r="18" spans="1:7" x14ac:dyDescent="0.2">
      <c r="A18" s="5" t="s">
        <v>104</v>
      </c>
      <c r="B18" s="5" t="s">
        <v>6</v>
      </c>
      <c r="C18" s="5" t="s">
        <v>2</v>
      </c>
      <c r="D18" s="5" t="s">
        <v>72</v>
      </c>
      <c r="E18" s="14">
        <v>2936.3199999999993</v>
      </c>
      <c r="F18" s="12">
        <f t="shared" si="0"/>
        <v>1.1030544817974519E-2</v>
      </c>
      <c r="G18" s="12">
        <f t="shared" si="1"/>
        <v>9.5572444545706028E-3</v>
      </c>
    </row>
    <row r="19" spans="1:7" x14ac:dyDescent="0.2">
      <c r="A19" s="5" t="s">
        <v>105</v>
      </c>
      <c r="B19" s="5" t="s">
        <v>32</v>
      </c>
      <c r="C19" s="5" t="s">
        <v>4</v>
      </c>
      <c r="D19" s="5" t="s">
        <v>42</v>
      </c>
      <c r="E19" s="14">
        <v>2564.1640000000002</v>
      </c>
      <c r="F19" s="12">
        <f t="shared" si="0"/>
        <v>9.6325080109241588E-3</v>
      </c>
      <c r="G19" s="12">
        <f t="shared" si="1"/>
        <v>8.3459371490878318E-3</v>
      </c>
    </row>
    <row r="20" spans="1:7" x14ac:dyDescent="0.2">
      <c r="A20" s="5" t="s">
        <v>106</v>
      </c>
      <c r="B20" s="5" t="s">
        <v>15</v>
      </c>
      <c r="C20" s="5" t="s">
        <v>2</v>
      </c>
      <c r="D20" s="5" t="s">
        <v>69</v>
      </c>
      <c r="E20" s="14">
        <v>2541.2489999999989</v>
      </c>
      <c r="F20" s="12">
        <f t="shared" si="0"/>
        <v>9.546425794236639E-3</v>
      </c>
      <c r="G20" s="12">
        <f t="shared" si="1"/>
        <v>8.2713525477240511E-3</v>
      </c>
    </row>
    <row r="21" spans="1:7" x14ac:dyDescent="0.2">
      <c r="A21" s="5" t="s">
        <v>107</v>
      </c>
      <c r="B21" s="5" t="s">
        <v>10</v>
      </c>
      <c r="C21" s="5" t="s">
        <v>2</v>
      </c>
      <c r="D21" s="5" t="s">
        <v>46</v>
      </c>
      <c r="E21" s="14">
        <v>2401.7773333333394</v>
      </c>
      <c r="F21" s="12">
        <f t="shared" si="0"/>
        <v>9.0224881886608859E-3</v>
      </c>
      <c r="G21" s="12">
        <f t="shared" si="1"/>
        <v>7.8173949365578123E-3</v>
      </c>
    </row>
    <row r="22" spans="1:7" x14ac:dyDescent="0.2">
      <c r="A22" s="5" t="s">
        <v>108</v>
      </c>
      <c r="B22" s="5" t="s">
        <v>3</v>
      </c>
      <c r="C22" s="5" t="s">
        <v>2</v>
      </c>
      <c r="D22" s="5" t="s">
        <v>75</v>
      </c>
      <c r="E22" s="14">
        <v>2270.502</v>
      </c>
      <c r="F22" s="12">
        <f t="shared" si="0"/>
        <v>8.5293408314832137E-3</v>
      </c>
      <c r="G22" s="12">
        <f t="shared" si="1"/>
        <v>7.3901150585057038E-3</v>
      </c>
    </row>
    <row r="23" spans="1:7" x14ac:dyDescent="0.2">
      <c r="A23" s="5" t="s">
        <v>109</v>
      </c>
      <c r="B23" s="5" t="s">
        <v>14</v>
      </c>
      <c r="C23" s="5" t="s">
        <v>4</v>
      </c>
      <c r="D23" s="5" t="s">
        <v>51</v>
      </c>
      <c r="E23" s="14">
        <v>2241.6453333333311</v>
      </c>
      <c r="F23" s="12">
        <f t="shared" si="0"/>
        <v>8.420938220404026E-3</v>
      </c>
      <c r="G23" s="12">
        <f t="shared" si="1"/>
        <v>7.2961912976494576E-3</v>
      </c>
    </row>
    <row r="24" spans="1:7" x14ac:dyDescent="0.2">
      <c r="A24" s="5" t="s">
        <v>110</v>
      </c>
      <c r="B24" s="5" t="s">
        <v>7</v>
      </c>
      <c r="C24" s="5" t="s">
        <v>11</v>
      </c>
      <c r="D24" s="5" t="s">
        <v>58</v>
      </c>
      <c r="E24" s="14">
        <v>2231.9049999999997</v>
      </c>
      <c r="F24" s="12">
        <f t="shared" si="0"/>
        <v>8.3843477999541692E-3</v>
      </c>
      <c r="G24" s="12">
        <f t="shared" si="1"/>
        <v>7.2644880954318347E-3</v>
      </c>
    </row>
    <row r="25" spans="1:7" x14ac:dyDescent="0.2">
      <c r="A25" s="5" t="s">
        <v>111</v>
      </c>
      <c r="B25" s="5" t="s">
        <v>3</v>
      </c>
      <c r="C25" s="5" t="s">
        <v>2</v>
      </c>
      <c r="D25" s="5" t="s">
        <v>56</v>
      </c>
      <c r="E25" s="14">
        <v>2126.4989999999998</v>
      </c>
      <c r="F25" s="12">
        <f t="shared" si="0"/>
        <v>7.9883808729559452E-3</v>
      </c>
      <c r="G25" s="12">
        <f t="shared" si="1"/>
        <v>6.9214086936709674E-3</v>
      </c>
    </row>
    <row r="26" spans="1:7" x14ac:dyDescent="0.2">
      <c r="A26" s="5" t="s">
        <v>112</v>
      </c>
      <c r="B26" s="5" t="s">
        <v>3</v>
      </c>
      <c r="C26" s="5" t="s">
        <v>5</v>
      </c>
      <c r="D26" s="5" t="s">
        <v>59</v>
      </c>
      <c r="E26" s="14">
        <v>2086.0819999999999</v>
      </c>
      <c r="F26" s="12">
        <f t="shared" si="0"/>
        <v>7.8365508510550366E-3</v>
      </c>
      <c r="G26" s="12">
        <f t="shared" si="1"/>
        <v>6.7898579263430273E-3</v>
      </c>
    </row>
    <row r="27" spans="1:7" x14ac:dyDescent="0.2">
      <c r="A27" s="5" t="s">
        <v>113</v>
      </c>
      <c r="B27" s="5" t="s">
        <v>3</v>
      </c>
      <c r="C27" s="5" t="s">
        <v>2</v>
      </c>
      <c r="D27" s="5" t="s">
        <v>74</v>
      </c>
      <c r="E27" s="14">
        <v>1982.9970000000001</v>
      </c>
      <c r="F27" s="12">
        <f t="shared" si="0"/>
        <v>7.4493029650750005E-3</v>
      </c>
      <c r="G27" s="12">
        <f t="shared" si="1"/>
        <v>6.4543330024248542E-3</v>
      </c>
    </row>
    <row r="28" spans="1:7" x14ac:dyDescent="0.2">
      <c r="A28" s="5" t="s">
        <v>114</v>
      </c>
      <c r="B28" s="5" t="s">
        <v>8</v>
      </c>
      <c r="C28" s="5" t="s">
        <v>2</v>
      </c>
      <c r="D28" s="5" t="s">
        <v>53</v>
      </c>
      <c r="E28" s="14">
        <v>1940.6600000000003</v>
      </c>
      <c r="F28" s="12">
        <f t="shared" si="0"/>
        <v>7.2902602939905869E-3</v>
      </c>
      <c r="G28" s="12">
        <f t="shared" si="1"/>
        <v>6.3165329470926176E-3</v>
      </c>
    </row>
    <row r="29" spans="1:7" x14ac:dyDescent="0.2">
      <c r="A29" s="5" t="s">
        <v>115</v>
      </c>
      <c r="B29" s="5" t="s">
        <v>16</v>
      </c>
      <c r="C29" s="5" t="s">
        <v>4</v>
      </c>
      <c r="D29" s="5" t="s">
        <v>33</v>
      </c>
      <c r="E29" s="14">
        <v>1827.575</v>
      </c>
      <c r="F29" s="12">
        <f t="shared" si="0"/>
        <v>6.865446526846457E-3</v>
      </c>
      <c r="G29" s="12">
        <f t="shared" si="1"/>
        <v>5.9484596481520664E-3</v>
      </c>
    </row>
    <row r="30" spans="1:7" x14ac:dyDescent="0.2">
      <c r="A30" s="5" t="s">
        <v>116</v>
      </c>
      <c r="B30" s="5" t="s">
        <v>8</v>
      </c>
      <c r="C30" s="5" t="s">
        <v>4</v>
      </c>
      <c r="D30" s="5" t="s">
        <v>60</v>
      </c>
      <c r="E30" s="14">
        <v>1669.25</v>
      </c>
      <c r="F30" s="12">
        <f t="shared" si="0"/>
        <v>6.2706847133159778E-3</v>
      </c>
      <c r="G30" s="12">
        <f t="shared" si="1"/>
        <v>5.4331375006102817E-3</v>
      </c>
    </row>
    <row r="31" spans="1:7" x14ac:dyDescent="0.2">
      <c r="A31" s="5" t="s">
        <v>117</v>
      </c>
      <c r="B31" s="5" t="s">
        <v>23</v>
      </c>
      <c r="C31" s="5" t="s">
        <v>4</v>
      </c>
      <c r="D31" s="5" t="s">
        <v>52</v>
      </c>
      <c r="E31" s="14">
        <v>1651.6653333333325</v>
      </c>
      <c r="F31" s="12">
        <f t="shared" si="0"/>
        <v>6.2046263634849587E-3</v>
      </c>
      <c r="G31" s="12">
        <f t="shared" si="1"/>
        <v>5.3759022680792629E-3</v>
      </c>
    </row>
    <row r="32" spans="1:7" x14ac:dyDescent="0.2">
      <c r="A32" s="5" t="s">
        <v>118</v>
      </c>
      <c r="B32" s="5" t="s">
        <v>15</v>
      </c>
      <c r="C32" s="5" t="s">
        <v>2</v>
      </c>
      <c r="D32" s="5" t="s">
        <v>83</v>
      </c>
      <c r="E32" s="14">
        <v>1635.1630000000014</v>
      </c>
      <c r="F32" s="12">
        <f t="shared" si="0"/>
        <v>6.1426338941919442E-3</v>
      </c>
      <c r="G32" s="12">
        <f t="shared" si="1"/>
        <v>5.3221898546715104E-3</v>
      </c>
    </row>
    <row r="33" spans="1:7" x14ac:dyDescent="0.2">
      <c r="A33" s="5" t="s">
        <v>119</v>
      </c>
      <c r="B33" s="5" t="s">
        <v>8</v>
      </c>
      <c r="C33" s="5" t="s">
        <v>4</v>
      </c>
      <c r="D33" s="5" t="s">
        <v>61</v>
      </c>
      <c r="E33" s="14">
        <v>1544.999</v>
      </c>
      <c r="F33" s="12">
        <f t="shared" si="0"/>
        <v>5.8039248832640247E-3</v>
      </c>
      <c r="G33" s="12">
        <f t="shared" si="1"/>
        <v>5.0287206861197456E-3</v>
      </c>
    </row>
    <row r="34" spans="1:7" x14ac:dyDescent="0.2">
      <c r="A34" s="5" t="s">
        <v>120</v>
      </c>
      <c r="B34" s="5" t="s">
        <v>15</v>
      </c>
      <c r="C34" s="5" t="s">
        <v>2</v>
      </c>
      <c r="D34" s="5" t="s">
        <v>70</v>
      </c>
      <c r="E34" s="14">
        <v>1526.748</v>
      </c>
      <c r="F34" s="12">
        <f t="shared" si="0"/>
        <v>5.7353633935514408E-3</v>
      </c>
      <c r="G34" s="12">
        <f t="shared" si="1"/>
        <v>4.9693166468664056E-3</v>
      </c>
    </row>
    <row r="35" spans="1:7" x14ac:dyDescent="0.2">
      <c r="A35" s="5" t="s">
        <v>121</v>
      </c>
      <c r="B35" s="5" t="s">
        <v>8</v>
      </c>
      <c r="C35" s="5" t="s">
        <v>2</v>
      </c>
      <c r="D35" s="5" t="s">
        <v>84</v>
      </c>
      <c r="E35" s="14">
        <v>1427.248</v>
      </c>
      <c r="F35" s="12">
        <f t="shared" si="0"/>
        <v>5.36158287596873E-3</v>
      </c>
      <c r="G35" s="12">
        <f t="shared" si="1"/>
        <v>4.6454603153937542E-3</v>
      </c>
    </row>
    <row r="36" spans="1:7" x14ac:dyDescent="0.2">
      <c r="A36" s="5" t="s">
        <v>122</v>
      </c>
      <c r="B36" s="5" t="s">
        <v>10</v>
      </c>
      <c r="C36" s="5" t="s">
        <v>2</v>
      </c>
      <c r="D36" s="5" t="s">
        <v>67</v>
      </c>
      <c r="E36" s="14">
        <v>1397.4994999999999</v>
      </c>
      <c r="F36" s="12">
        <f t="shared" si="0"/>
        <v>5.2498300143877319E-3</v>
      </c>
      <c r="G36" s="12">
        <f t="shared" si="1"/>
        <v>4.5486337819584353E-3</v>
      </c>
    </row>
    <row r="37" spans="1:7" x14ac:dyDescent="0.2">
      <c r="A37" s="5" t="s">
        <v>123</v>
      </c>
      <c r="B37" s="5" t="s">
        <v>3</v>
      </c>
      <c r="C37" s="5" t="s">
        <v>2</v>
      </c>
      <c r="D37" s="5" t="s">
        <v>79</v>
      </c>
      <c r="E37" s="14">
        <v>1390.4159999999999</v>
      </c>
      <c r="F37" s="12">
        <f t="shared" si="0"/>
        <v>5.2232202224651476E-3</v>
      </c>
      <c r="G37" s="12">
        <f t="shared" si="1"/>
        <v>4.5255781405113349E-3</v>
      </c>
    </row>
    <row r="38" spans="1:7" x14ac:dyDescent="0.2">
      <c r="A38" s="5" t="s">
        <v>124</v>
      </c>
      <c r="B38" s="5" t="s">
        <v>13</v>
      </c>
      <c r="C38" s="5" t="s">
        <v>2</v>
      </c>
      <c r="D38" s="5" t="s">
        <v>48</v>
      </c>
      <c r="E38" s="14">
        <v>1312.0810000000006</v>
      </c>
      <c r="F38" s="12">
        <f t="shared" si="0"/>
        <v>4.9289478923662394E-3</v>
      </c>
      <c r="G38" s="12">
        <f t="shared" si="1"/>
        <v>4.2706104447735463E-3</v>
      </c>
    </row>
    <row r="39" spans="1:7" x14ac:dyDescent="0.2">
      <c r="A39" s="5" t="s">
        <v>125</v>
      </c>
      <c r="B39" s="5" t="s">
        <v>8</v>
      </c>
      <c r="C39" s="5" t="s">
        <v>2</v>
      </c>
      <c r="D39" s="5" t="s">
        <v>54</v>
      </c>
      <c r="E39" s="14">
        <v>1302.1660000000002</v>
      </c>
      <c r="F39" s="12">
        <f t="shared" si="0"/>
        <v>4.8917013211920409E-3</v>
      </c>
      <c r="G39" s="12">
        <f t="shared" si="1"/>
        <v>4.2383387309388584E-3</v>
      </c>
    </row>
    <row r="40" spans="1:7" x14ac:dyDescent="0.2">
      <c r="A40" s="5" t="s">
        <v>126</v>
      </c>
      <c r="B40" s="5" t="s">
        <v>15</v>
      </c>
      <c r="C40" s="5" t="s">
        <v>2</v>
      </c>
      <c r="D40" s="5" t="s">
        <v>68</v>
      </c>
      <c r="E40" s="14">
        <v>1278.8319999999999</v>
      </c>
      <c r="F40" s="12">
        <f t="shared" si="0"/>
        <v>4.8040450940837493E-3</v>
      </c>
      <c r="G40" s="12">
        <f t="shared" si="1"/>
        <v>4.1623903526616431E-3</v>
      </c>
    </row>
    <row r="41" spans="1:7" x14ac:dyDescent="0.2">
      <c r="A41" s="5" t="s">
        <v>127</v>
      </c>
      <c r="B41" s="5" t="s">
        <v>8</v>
      </c>
      <c r="C41" s="5" t="s">
        <v>2</v>
      </c>
      <c r="D41" s="5" t="s">
        <v>80</v>
      </c>
      <c r="E41" s="14">
        <v>1252.3320000000001</v>
      </c>
      <c r="F41" s="12">
        <f t="shared" si="0"/>
        <v>4.7044955089989076E-3</v>
      </c>
      <c r="G41" s="12">
        <f t="shared" si="1"/>
        <v>4.076137158852345E-3</v>
      </c>
    </row>
    <row r="42" spans="1:7" x14ac:dyDescent="0.2">
      <c r="A42" s="5" t="s">
        <v>128</v>
      </c>
      <c r="B42" s="5" t="s">
        <v>16</v>
      </c>
      <c r="C42" s="5" t="s">
        <v>5</v>
      </c>
      <c r="D42" s="5" t="s">
        <v>44</v>
      </c>
      <c r="E42" s="14">
        <v>1228.3330000000001</v>
      </c>
      <c r="F42" s="12">
        <f t="shared" si="0"/>
        <v>4.6143411507932035E-3</v>
      </c>
      <c r="G42" s="12">
        <f t="shared" si="1"/>
        <v>3.9980243136361416E-3</v>
      </c>
    </row>
    <row r="43" spans="1:7" x14ac:dyDescent="0.2">
      <c r="A43" s="5" t="s">
        <v>129</v>
      </c>
      <c r="B43" s="5" t="s">
        <v>3</v>
      </c>
      <c r="C43" s="5" t="s">
        <v>5</v>
      </c>
      <c r="D43" s="5" t="s">
        <v>62</v>
      </c>
      <c r="E43" s="14">
        <v>1214.0820000000001</v>
      </c>
      <c r="F43" s="12">
        <f t="shared" si="0"/>
        <v>4.5608060135462576E-3</v>
      </c>
      <c r="G43" s="12">
        <f t="shared" si="1"/>
        <v>3.9516396243917526E-3</v>
      </c>
    </row>
    <row r="44" spans="1:7" x14ac:dyDescent="0.2">
      <c r="A44" s="5" t="s">
        <v>130</v>
      </c>
      <c r="B44" s="5" t="s">
        <v>3</v>
      </c>
      <c r="C44" s="5" t="s">
        <v>4</v>
      </c>
      <c r="D44" s="5" t="s">
        <v>86</v>
      </c>
      <c r="E44" s="14">
        <v>1167.3319999999999</v>
      </c>
      <c r="F44" s="12">
        <f t="shared" si="0"/>
        <v>4.3851855191041284E-3</v>
      </c>
      <c r="G44" s="12">
        <f t="shared" si="1"/>
        <v>3.7994759711621395E-3</v>
      </c>
    </row>
    <row r="45" spans="1:7" x14ac:dyDescent="0.2">
      <c r="A45" s="5" t="s">
        <v>131</v>
      </c>
      <c r="B45" s="5" t="s">
        <v>12</v>
      </c>
      <c r="C45" s="5" t="s">
        <v>4</v>
      </c>
      <c r="D45" s="5" t="s">
        <v>39</v>
      </c>
      <c r="E45" s="14">
        <v>1152.413</v>
      </c>
      <c r="F45" s="12">
        <f t="shared" si="0"/>
        <v>4.3291409809954207E-3</v>
      </c>
      <c r="G45" s="12">
        <f t="shared" si="1"/>
        <v>3.7509170504662556E-3</v>
      </c>
    </row>
    <row r="46" spans="1:7" x14ac:dyDescent="0.2">
      <c r="A46" s="5" t="s">
        <v>132</v>
      </c>
      <c r="B46" s="5" t="s">
        <v>3</v>
      </c>
      <c r="C46" s="5" t="s">
        <v>5</v>
      </c>
      <c r="D46" s="5" t="s">
        <v>55</v>
      </c>
      <c r="E46" s="14">
        <v>1119.0830000000001</v>
      </c>
      <c r="F46" s="12">
        <f t="shared" si="0"/>
        <v>4.2039338990755041E-3</v>
      </c>
      <c r="G46" s="12">
        <f t="shared" si="1"/>
        <v>3.6424333165166732E-3</v>
      </c>
    </row>
    <row r="47" spans="1:7" x14ac:dyDescent="0.2">
      <c r="A47" s="5" t="s">
        <v>133</v>
      </c>
      <c r="B47" s="5" t="s">
        <v>3</v>
      </c>
      <c r="C47" s="5" t="s">
        <v>4</v>
      </c>
      <c r="D47" s="5" t="s">
        <v>64</v>
      </c>
      <c r="E47" s="14">
        <v>1112.9070000000002</v>
      </c>
      <c r="F47" s="12">
        <f t="shared" si="0"/>
        <v>4.1807332108685612E-3</v>
      </c>
      <c r="G47" s="12">
        <f t="shared" si="1"/>
        <v>3.6223314401028534E-3</v>
      </c>
    </row>
    <row r="48" spans="1:7" x14ac:dyDescent="0.2">
      <c r="A48" s="5" t="s">
        <v>134</v>
      </c>
      <c r="B48" s="5" t="s">
        <v>13</v>
      </c>
      <c r="C48" s="5" t="s">
        <v>2</v>
      </c>
      <c r="D48" s="5" t="s">
        <v>49</v>
      </c>
      <c r="E48" s="14">
        <v>1101.9960000000001</v>
      </c>
      <c r="F48" s="12">
        <f t="shared" si="0"/>
        <v>4.139745077930421E-3</v>
      </c>
      <c r="G48" s="12">
        <f t="shared" si="1"/>
        <v>3.5868179081159374E-3</v>
      </c>
    </row>
    <row r="49" spans="1:7" x14ac:dyDescent="0.2">
      <c r="A49" s="5" t="s">
        <v>135</v>
      </c>
      <c r="B49" s="5" t="s">
        <v>10</v>
      </c>
      <c r="C49" s="5" t="s">
        <v>2</v>
      </c>
      <c r="D49" s="5" t="s">
        <v>40</v>
      </c>
      <c r="E49" s="14">
        <v>1086.0820000000001</v>
      </c>
      <c r="F49" s="12">
        <f t="shared" si="0"/>
        <v>4.0799627346458853E-3</v>
      </c>
      <c r="G49" s="12">
        <f t="shared" si="1"/>
        <v>3.5350204241053271E-3</v>
      </c>
    </row>
    <row r="50" spans="1:7" x14ac:dyDescent="0.2">
      <c r="A50" s="5" t="s">
        <v>136</v>
      </c>
      <c r="B50" s="5" t="s">
        <v>7</v>
      </c>
      <c r="C50" s="5" t="s">
        <v>4</v>
      </c>
      <c r="D50" s="5" t="s">
        <v>65</v>
      </c>
      <c r="E50" s="14">
        <v>1052.8330000000001</v>
      </c>
      <c r="F50" s="12">
        <f t="shared" si="0"/>
        <v>3.9550599363633978E-3</v>
      </c>
      <c r="G50" s="12">
        <f t="shared" si="1"/>
        <v>3.4268003319934256E-3</v>
      </c>
    </row>
    <row r="51" spans="1:7" x14ac:dyDescent="0.2">
      <c r="A51" s="5" t="s">
        <v>137</v>
      </c>
      <c r="B51" s="5" t="s">
        <v>10</v>
      </c>
      <c r="C51" s="5" t="s">
        <v>2</v>
      </c>
      <c r="D51" s="5" t="s">
        <v>47</v>
      </c>
      <c r="E51" s="14">
        <v>1045.914</v>
      </c>
      <c r="F51" s="12">
        <f t="shared" si="0"/>
        <v>3.9290681031859623E-3</v>
      </c>
      <c r="G51" s="12">
        <f t="shared" si="1"/>
        <v>3.4042801113154425E-3</v>
      </c>
    </row>
    <row r="52" spans="1:7" x14ac:dyDescent="0.2">
      <c r="A52" s="5" t="s">
        <v>138</v>
      </c>
      <c r="B52" s="5" t="s">
        <v>7</v>
      </c>
      <c r="C52" s="5" t="s">
        <v>2</v>
      </c>
      <c r="D52" s="5" t="s">
        <v>78</v>
      </c>
      <c r="E52" s="14">
        <v>1025.5820000000001</v>
      </c>
      <c r="F52" s="12">
        <f t="shared" si="0"/>
        <v>3.8526891536031318E-3</v>
      </c>
      <c r="G52" s="12">
        <f t="shared" si="1"/>
        <v>3.338102755219946E-3</v>
      </c>
    </row>
    <row r="53" spans="1:7" x14ac:dyDescent="0.2">
      <c r="A53" s="5" t="s">
        <v>139</v>
      </c>
      <c r="B53" s="5" t="s">
        <v>12</v>
      </c>
      <c r="C53" s="5" t="s">
        <v>4</v>
      </c>
      <c r="D53" s="5" t="s">
        <v>38</v>
      </c>
      <c r="E53" s="14">
        <v>1024.827</v>
      </c>
      <c r="F53" s="12">
        <f t="shared" si="0"/>
        <v>3.8498529295752427E-3</v>
      </c>
      <c r="G53" s="12">
        <f t="shared" si="1"/>
        <v>3.3356453529057562E-3</v>
      </c>
    </row>
    <row r="54" spans="1:7" x14ac:dyDescent="0.2">
      <c r="A54" s="5" t="s">
        <v>140</v>
      </c>
      <c r="B54" s="5" t="s">
        <v>16</v>
      </c>
      <c r="C54" s="5" t="s">
        <v>4</v>
      </c>
      <c r="D54" s="5" t="s">
        <v>43</v>
      </c>
      <c r="E54" s="14">
        <v>1002.251</v>
      </c>
      <c r="F54" s="12">
        <f t="shared" si="0"/>
        <v>3.7650441962591894E-3</v>
      </c>
      <c r="G54" s="12">
        <f t="shared" si="1"/>
        <v>3.2621641414552378E-3</v>
      </c>
    </row>
    <row r="55" spans="1:7" x14ac:dyDescent="0.2">
      <c r="A55" s="5" t="s">
        <v>141</v>
      </c>
      <c r="B55" s="5" t="s">
        <v>3</v>
      </c>
      <c r="C55" s="5" t="s">
        <v>2</v>
      </c>
      <c r="D55" s="5" t="s">
        <v>77</v>
      </c>
      <c r="E55" s="14">
        <v>1001.999</v>
      </c>
      <c r="F55" s="12">
        <f t="shared" si="0"/>
        <v>3.7640975360538546E-3</v>
      </c>
      <c r="G55" s="12">
        <f t="shared" si="1"/>
        <v>3.2613439224046742E-3</v>
      </c>
    </row>
    <row r="56" spans="1:7" x14ac:dyDescent="0.2">
      <c r="D56" s="34" t="s">
        <v>154</v>
      </c>
      <c r="E56" s="32">
        <f>SUM(E6:E55)</f>
        <v>166143.55350000007</v>
      </c>
    </row>
    <row r="57" spans="1:7" x14ac:dyDescent="0.2">
      <c r="D57" s="34"/>
      <c r="E57" s="32"/>
    </row>
    <row r="58" spans="1:7" x14ac:dyDescent="0.2">
      <c r="D58" s="33" t="s">
        <v>88</v>
      </c>
      <c r="E58" s="35">
        <f>E56/266199</f>
        <v>0.62413289869608857</v>
      </c>
    </row>
    <row r="59" spans="1:7" x14ac:dyDescent="0.2">
      <c r="D59" s="33" t="s">
        <v>89</v>
      </c>
      <c r="E59" s="35">
        <f>E56/307235</f>
        <v>0.54077026868683598</v>
      </c>
    </row>
  </sheetData>
  <sortState xmlns:xlrd2="http://schemas.microsoft.com/office/spreadsheetml/2017/richdata2" ref="B6:E62">
    <sortCondition descending="1" ref="E6:E62"/>
  </sortState>
  <phoneticPr fontId="7" type="noConversion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F29"/>
  <sheetViews>
    <sheetView showGridLines="0" showOutlineSymbols="0" zoomScaleNormal="100" workbookViewId="0">
      <selection activeCell="I13" sqref="I13"/>
    </sheetView>
  </sheetViews>
  <sheetFormatPr defaultColWidth="6.85546875" defaultRowHeight="12.75" customHeight="1" x14ac:dyDescent="0.2"/>
  <cols>
    <col min="1" max="1" width="9.42578125" style="17" customWidth="1"/>
    <col min="2" max="2" width="52.85546875" bestFit="1" customWidth="1"/>
    <col min="3" max="3" width="15.140625" style="1" customWidth="1"/>
    <col min="4" max="4" width="22.140625" style="25" bestFit="1" customWidth="1"/>
  </cols>
  <sheetData>
    <row r="1" spans="1:6" ht="15.75" x14ac:dyDescent="0.2">
      <c r="A1" s="8" t="s">
        <v>142</v>
      </c>
      <c r="B1" s="4"/>
      <c r="C1" s="6"/>
      <c r="D1" s="10"/>
      <c r="E1" s="9"/>
      <c r="F1" s="15"/>
    </row>
    <row r="2" spans="1:6" ht="15.75" x14ac:dyDescent="0.2">
      <c r="A2" s="8" t="s">
        <v>145</v>
      </c>
      <c r="B2" s="4"/>
      <c r="C2" s="6"/>
      <c r="D2" s="10"/>
      <c r="E2" s="9"/>
      <c r="F2" s="15"/>
    </row>
    <row r="3" spans="1:6" ht="15.75" x14ac:dyDescent="0.2">
      <c r="A3" s="16" t="s">
        <v>146</v>
      </c>
      <c r="B3" s="4"/>
      <c r="C3" s="6"/>
      <c r="D3" s="10"/>
      <c r="E3" s="9"/>
      <c r="F3" s="15"/>
    </row>
    <row r="4" spans="1:6" ht="15.75" x14ac:dyDescent="0.2">
      <c r="A4" s="4"/>
      <c r="B4" s="4"/>
      <c r="C4" s="6"/>
      <c r="D4" s="10"/>
      <c r="E4" s="9"/>
      <c r="F4" s="15"/>
    </row>
    <row r="5" spans="1:6" ht="15.75" x14ac:dyDescent="0.2">
      <c r="A5" s="20" t="s">
        <v>91</v>
      </c>
      <c r="B5" s="20" t="s">
        <v>0</v>
      </c>
      <c r="C5" s="21" t="s">
        <v>148</v>
      </c>
      <c r="D5" s="22" t="s">
        <v>147</v>
      </c>
    </row>
    <row r="6" spans="1:6" s="4" customFormat="1" ht="16.5" customHeight="1" x14ac:dyDescent="0.2">
      <c r="A6" s="23" t="s">
        <v>92</v>
      </c>
      <c r="B6" s="5" t="s">
        <v>35</v>
      </c>
      <c r="C6" s="24">
        <v>1916.4170000000001</v>
      </c>
      <c r="D6" s="12">
        <f>C6/36597</f>
        <v>5.2365412465502643E-2</v>
      </c>
    </row>
    <row r="7" spans="1:6" s="4" customFormat="1" ht="16.5" customHeight="1" x14ac:dyDescent="0.2">
      <c r="A7" s="23" t="s">
        <v>95</v>
      </c>
      <c r="B7" s="5" t="s">
        <v>18</v>
      </c>
      <c r="C7" s="24">
        <v>1859.3873239436648</v>
      </c>
      <c r="D7" s="12">
        <f t="shared" ref="D7:D24" si="0">C7/36597</f>
        <v>5.0807096864323983E-2</v>
      </c>
    </row>
    <row r="8" spans="1:6" s="4" customFormat="1" ht="16.5" customHeight="1" x14ac:dyDescent="0.2">
      <c r="A8" s="23" t="s">
        <v>96</v>
      </c>
      <c r="B8" s="5" t="s">
        <v>17</v>
      </c>
      <c r="C8" s="24">
        <v>1329.1176056338024</v>
      </c>
      <c r="D8" s="12">
        <f t="shared" si="0"/>
        <v>3.631766553635004E-2</v>
      </c>
    </row>
    <row r="9" spans="1:6" s="4" customFormat="1" ht="16.5" customHeight="1" x14ac:dyDescent="0.2">
      <c r="A9" s="23" t="s">
        <v>93</v>
      </c>
      <c r="B9" s="5" t="s">
        <v>34</v>
      </c>
      <c r="C9" s="24">
        <v>1108.7423943661963</v>
      </c>
      <c r="D9" s="12">
        <f t="shared" si="0"/>
        <v>3.029599132076936E-2</v>
      </c>
    </row>
    <row r="10" spans="1:6" s="4" customFormat="1" ht="16.5" customHeight="1" x14ac:dyDescent="0.2">
      <c r="A10" s="23" t="s">
        <v>97</v>
      </c>
      <c r="B10" s="5" t="s">
        <v>26</v>
      </c>
      <c r="C10" s="24">
        <v>1074.75</v>
      </c>
      <c r="D10" s="12">
        <f t="shared" si="0"/>
        <v>2.9367161242724815E-2</v>
      </c>
    </row>
    <row r="11" spans="1:6" s="4" customFormat="1" ht="16.5" customHeight="1" x14ac:dyDescent="0.2">
      <c r="A11" s="23" t="s">
        <v>94</v>
      </c>
      <c r="B11" s="5" t="s">
        <v>31</v>
      </c>
      <c r="C11" s="24">
        <v>1029.375</v>
      </c>
      <c r="D11" s="12">
        <f t="shared" si="0"/>
        <v>2.8127305516845644E-2</v>
      </c>
    </row>
    <row r="12" spans="1:6" s="4" customFormat="1" ht="16.5" customHeight="1" x14ac:dyDescent="0.2">
      <c r="A12" s="23" t="s">
        <v>98</v>
      </c>
      <c r="B12" s="5" t="s">
        <v>25</v>
      </c>
      <c r="C12" s="24">
        <v>771.301408450704</v>
      </c>
      <c r="D12" s="12">
        <f t="shared" si="0"/>
        <v>2.1075536477052872E-2</v>
      </c>
    </row>
    <row r="13" spans="1:6" s="4" customFormat="1" ht="16.5" customHeight="1" x14ac:dyDescent="0.2">
      <c r="A13" s="23" t="s">
        <v>99</v>
      </c>
      <c r="B13" s="5" t="s">
        <v>29</v>
      </c>
      <c r="C13" s="24">
        <v>670.95800000000008</v>
      </c>
      <c r="D13" s="12">
        <f t="shared" si="0"/>
        <v>1.8333688553706592E-2</v>
      </c>
    </row>
    <row r="14" spans="1:6" s="4" customFormat="1" ht="16.5" customHeight="1" x14ac:dyDescent="0.2">
      <c r="A14" s="23" t="s">
        <v>100</v>
      </c>
      <c r="B14" s="5" t="s">
        <v>21</v>
      </c>
      <c r="C14" s="24">
        <v>599.13591549295813</v>
      </c>
      <c r="D14" s="12">
        <f t="shared" si="0"/>
        <v>1.6371175656282159E-2</v>
      </c>
    </row>
    <row r="15" spans="1:6" s="4" customFormat="1" ht="16.5" customHeight="1" x14ac:dyDescent="0.2">
      <c r="A15" s="23" t="s">
        <v>101</v>
      </c>
      <c r="B15" s="5" t="s">
        <v>22</v>
      </c>
      <c r="C15" s="24">
        <v>501.8116957746488</v>
      </c>
      <c r="D15" s="12">
        <f t="shared" si="0"/>
        <v>1.3711825990508752E-2</v>
      </c>
    </row>
    <row r="16" spans="1:6" s="4" customFormat="1" ht="16.5" customHeight="1" x14ac:dyDescent="0.2">
      <c r="A16" s="23" t="s">
        <v>102</v>
      </c>
      <c r="B16" s="5" t="s">
        <v>27</v>
      </c>
      <c r="C16" s="24">
        <v>498.5</v>
      </c>
      <c r="D16" s="12">
        <f t="shared" si="0"/>
        <v>1.3621335082110556E-2</v>
      </c>
    </row>
    <row r="17" spans="1:4" s="4" customFormat="1" ht="16.5" customHeight="1" x14ac:dyDescent="0.2">
      <c r="A17" s="23" t="s">
        <v>103</v>
      </c>
      <c r="B17" s="5" t="s">
        <v>24</v>
      </c>
      <c r="C17" s="24">
        <v>479.125</v>
      </c>
      <c r="D17" s="12">
        <f t="shared" si="0"/>
        <v>1.3091920102740661E-2</v>
      </c>
    </row>
    <row r="18" spans="1:4" s="4" customFormat="1" ht="16.5" customHeight="1" x14ac:dyDescent="0.2">
      <c r="A18" s="23" t="s">
        <v>104</v>
      </c>
      <c r="B18" s="5" t="s">
        <v>19</v>
      </c>
      <c r="C18" s="24">
        <v>411.15070422535166</v>
      </c>
      <c r="D18" s="12">
        <f t="shared" si="0"/>
        <v>1.1234546662987449E-2</v>
      </c>
    </row>
    <row r="19" spans="1:4" s="4" customFormat="1" ht="16.5" customHeight="1" x14ac:dyDescent="0.2">
      <c r="A19" s="23" t="s">
        <v>105</v>
      </c>
      <c r="B19" s="5" t="s">
        <v>28</v>
      </c>
      <c r="C19" s="24">
        <v>378.7640845070423</v>
      </c>
      <c r="D19" s="12">
        <f t="shared" si="0"/>
        <v>1.0349593805695612E-2</v>
      </c>
    </row>
    <row r="20" spans="1:4" s="4" customFormat="1" ht="16.5" customHeight="1" x14ac:dyDescent="0.2">
      <c r="A20" s="23" t="s">
        <v>106</v>
      </c>
      <c r="B20" s="5" t="s">
        <v>30</v>
      </c>
      <c r="C20" s="24">
        <v>351.21760563380269</v>
      </c>
      <c r="D20" s="12">
        <f t="shared" si="0"/>
        <v>9.5968960743722902E-3</v>
      </c>
    </row>
    <row r="21" spans="1:4" s="4" customFormat="1" ht="16.5" customHeight="1" x14ac:dyDescent="0.2">
      <c r="A21" s="23" t="s">
        <v>107</v>
      </c>
      <c r="B21" s="5" t="s">
        <v>20</v>
      </c>
      <c r="C21" s="24">
        <v>334.43098591549335</v>
      </c>
      <c r="D21" s="12">
        <f t="shared" si="0"/>
        <v>9.13820766498602E-3</v>
      </c>
    </row>
    <row r="22" spans="1:4" s="4" customFormat="1" ht="16.5" customHeight="1" x14ac:dyDescent="0.2">
      <c r="A22" s="23" t="s">
        <v>108</v>
      </c>
      <c r="B22" s="5" t="s">
        <v>36</v>
      </c>
      <c r="C22" s="24">
        <v>316.97582159624437</v>
      </c>
      <c r="D22" s="12">
        <f t="shared" si="0"/>
        <v>8.6612515123164289E-3</v>
      </c>
    </row>
    <row r="23" spans="1:4" s="4" customFormat="1" ht="16.5" customHeight="1" x14ac:dyDescent="0.2">
      <c r="A23" s="23" t="s">
        <v>109</v>
      </c>
      <c r="B23" s="5" t="s">
        <v>9</v>
      </c>
      <c r="C23" s="24">
        <v>316.79112676056371</v>
      </c>
      <c r="D23" s="12">
        <f t="shared" si="0"/>
        <v>8.6562047916649912E-3</v>
      </c>
    </row>
    <row r="24" spans="1:4" s="4" customFormat="1" ht="16.5" customHeight="1" x14ac:dyDescent="0.2">
      <c r="A24" s="23" t="s">
        <v>110</v>
      </c>
      <c r="B24" s="5" t="s">
        <v>37</v>
      </c>
      <c r="C24" s="24">
        <v>316.78450704225355</v>
      </c>
      <c r="D24" s="12">
        <f t="shared" si="0"/>
        <v>8.6560239102181479E-3</v>
      </c>
    </row>
    <row r="25" spans="1:4" ht="12.75" customHeight="1" x14ac:dyDescent="0.2">
      <c r="A25" s="18"/>
      <c r="B25" s="2"/>
      <c r="C25" s="3"/>
      <c r="D25" s="26"/>
    </row>
    <row r="26" spans="1:4" s="28" customFormat="1" ht="31.5" x14ac:dyDescent="0.2">
      <c r="A26" s="27"/>
      <c r="B26" s="7" t="s">
        <v>149</v>
      </c>
      <c r="C26" s="30" t="s">
        <v>153</v>
      </c>
      <c r="D26" s="11" t="s">
        <v>147</v>
      </c>
    </row>
    <row r="27" spans="1:4" s="29" customFormat="1" ht="15.75" customHeight="1" x14ac:dyDescent="0.2">
      <c r="A27" s="19"/>
      <c r="B27" s="4" t="s">
        <v>150</v>
      </c>
      <c r="C27" s="31">
        <f>SUM(C6:C24)</f>
        <v>14264.736179342728</v>
      </c>
      <c r="D27" s="15">
        <v>0.35313824083832013</v>
      </c>
    </row>
    <row r="28" spans="1:4" s="29" customFormat="1" ht="15.75" customHeight="1" x14ac:dyDescent="0.2">
      <c r="A28" s="19"/>
      <c r="B28" s="4" t="s">
        <v>151</v>
      </c>
      <c r="C28" s="31">
        <v>36597</v>
      </c>
      <c r="D28" s="10"/>
    </row>
    <row r="29" spans="1:4" s="29" customFormat="1" ht="15.75" customHeight="1" x14ac:dyDescent="0.2">
      <c r="A29" s="19"/>
      <c r="B29" s="4" t="s">
        <v>152</v>
      </c>
      <c r="C29" s="31">
        <v>307235</v>
      </c>
      <c r="D29" s="10"/>
    </row>
  </sheetData>
  <phoneticPr fontId="7" type="noConversion"/>
  <printOptions horizontalCentered="1"/>
  <pageMargins left="0.25" right="0.25" top="0.25" bottom="0.115972222222222" header="0" footer="0"/>
  <pageSetup scale="11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50 Wines</vt:lpstr>
      <vt:lpstr>Top 20 Beers</vt:lpstr>
      <vt:lpstr>'Top 50 Wines'!Print_Titles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Sara Schurtz Lewis</cp:lastModifiedBy>
  <cp:lastPrinted>2020-01-15T16:15:34Z</cp:lastPrinted>
  <dcterms:created xsi:type="dcterms:W3CDTF">2020-01-15T14:20:02Z</dcterms:created>
  <dcterms:modified xsi:type="dcterms:W3CDTF">2020-01-21T16:28:31Z</dcterms:modified>
</cp:coreProperties>
</file>